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epaulso\Downloads\"/>
    </mc:Choice>
  </mc:AlternateContent>
  <xr:revisionPtr revIDLastSave="0" documentId="13_ncr:1_{5C65272B-0D8F-4059-AEDA-47CB3EEADE78}" xr6:coauthVersionLast="47" xr6:coauthVersionMax="47" xr10:uidLastSave="{00000000-0000-0000-0000-000000000000}"/>
  <workbookProtection workbookAlgorithmName="SHA-512" workbookHashValue="1LCv3bzKcDRO1haWInbVLtpsq6q+etcrjbSNUH9M3NeE4EYIqg66z1qZGa0uOlpbIbe3sDAkwBgWL/NxZQdeAg==" workbookSaltValue="aWF6XsTJ2I7Ufz6UWfzVig==" workbookSpinCount="100000" lockStructure="1"/>
  <bookViews>
    <workbookView xWindow="-110" yWindow="-110" windowWidth="23260" windowHeight="14860" activeTab="1" xr2:uid="{00000000-000D-0000-FFFF-FFFF00000000}"/>
  </bookViews>
  <sheets>
    <sheet name="ADF" sheetId="1" r:id="rId1"/>
    <sheet name="DTH station" sheetId="3" r:id="rId2"/>
    <sheet name="Data" sheetId="2" state="hidden" r:id="rId3"/>
  </sheets>
  <definedNames>
    <definedName name="amp_redundancy">Data!$S$2:$S$6</definedName>
    <definedName name="amps">Data!$A$2:$A$4</definedName>
    <definedName name="ant_loc">Data!$F$2:$F$3</definedName>
    <definedName name="ant_shape">Data!$G$2:$G$6</definedName>
    <definedName name="boolean">Data!$C$2:$C$3</definedName>
    <definedName name="dl_freq">Data!$L$2:$L$10</definedName>
    <definedName name="es_man">Data!$M$2:$M$4</definedName>
    <definedName name="feedhorn">Data!$H$2:$H$5</definedName>
    <definedName name="gt">Data!$T$2:$T$3</definedName>
    <definedName name="if">Data!$P$2:$P$4</definedName>
    <definedName name="lat">Data!$J$2:$J$3</definedName>
    <definedName name="long">Data!$I$2:$I$3</definedName>
    <definedName name="pol">Data!$D$2:$D$3</definedName>
    <definedName name="power">Data!$N$2:$N$3</definedName>
    <definedName name="_xlnm.Print_Area" localSheetId="0">ADF!$A$1:$T$50</definedName>
    <definedName name="rx">Data!$O$2:$O$3</definedName>
    <definedName name="tested">Data!$B$2:$B$4</definedName>
    <definedName name="tracking">Data!$E$2:$E$6</definedName>
    <definedName name="ul_freq">Data!$K$2:$K$8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1" i="1" l="1"/>
  <c r="H19" i="3"/>
  <c r="J19" i="3"/>
  <c r="H20" i="3"/>
  <c r="J20" i="3" s="1"/>
  <c r="H21" i="3"/>
  <c r="J21" i="3" s="1"/>
  <c r="H18" i="3"/>
  <c r="J18" i="3" s="1"/>
  <c r="T40" i="1"/>
  <c r="I45" i="1" s="1"/>
  <c r="A45" i="1"/>
  <c r="B18" i="1"/>
  <c r="P40" i="1"/>
  <c r="Q40" i="1"/>
  <c r="R40" i="1"/>
  <c r="S40" i="1"/>
  <c r="M39" i="1"/>
  <c r="M40" i="1"/>
  <c r="O37" i="1"/>
  <c r="L40" i="1"/>
  <c r="H33" i="1" s="1"/>
  <c r="H40" i="1"/>
  <c r="I40" i="1"/>
  <c r="Q29" i="1"/>
  <c r="S29" i="1"/>
  <c r="A32" i="1"/>
  <c r="K34" i="1"/>
  <c r="P34" i="1"/>
  <c r="K41" i="1"/>
  <c r="J40" i="1"/>
  <c r="K40" i="1"/>
</calcChain>
</file>

<file path=xl/sharedStrings.xml><?xml version="1.0" encoding="utf-8"?>
<sst xmlns="http://schemas.openxmlformats.org/spreadsheetml/2006/main" count="202" uniqueCount="188">
  <si>
    <t>boolean</t>
  </si>
  <si>
    <t>YES</t>
  </si>
  <si>
    <t>NO</t>
  </si>
  <si>
    <t>SSPA</t>
  </si>
  <si>
    <t>TWTA</t>
  </si>
  <si>
    <t>KLYSTRON</t>
  </si>
  <si>
    <t>Circular</t>
  </si>
  <si>
    <t>Linear</t>
  </si>
  <si>
    <t>tracking</t>
  </si>
  <si>
    <t>None</t>
  </si>
  <si>
    <t>Auto Track</t>
  </si>
  <si>
    <t>Step Track</t>
  </si>
  <si>
    <t>Manual Track</t>
  </si>
  <si>
    <t>ant_shape</t>
  </si>
  <si>
    <t>amps</t>
  </si>
  <si>
    <t>pol</t>
  </si>
  <si>
    <t>circular</t>
  </si>
  <si>
    <t>elipse</t>
  </si>
  <si>
    <t>diamond</t>
  </si>
  <si>
    <t>torus</t>
  </si>
  <si>
    <t>other</t>
  </si>
  <si>
    <t>2 Port Xpol</t>
  </si>
  <si>
    <t>2 Port Copol</t>
  </si>
  <si>
    <t>4 Port</t>
  </si>
  <si>
    <t>feedhorn</t>
  </si>
  <si>
    <t>long</t>
  </si>
  <si>
    <t>East</t>
  </si>
  <si>
    <t>West</t>
  </si>
  <si>
    <t>lat</t>
  </si>
  <si>
    <t>North</t>
  </si>
  <si>
    <t>South</t>
  </si>
  <si>
    <t>Ku</t>
  </si>
  <si>
    <t>5.850  -  5.925 GHz</t>
  </si>
  <si>
    <t>5.925  -  6.425 GHz</t>
  </si>
  <si>
    <t>13.75  -  14.00 GHz</t>
  </si>
  <si>
    <t>14.00  -  14.50 GHz</t>
  </si>
  <si>
    <t>dl_freq</t>
  </si>
  <si>
    <t>5.850  -  6.425 GHz</t>
  </si>
  <si>
    <t>13.75  -  14.50 GHz</t>
  </si>
  <si>
    <t>3.625  -  4.200 GHz</t>
  </si>
  <si>
    <t>3.625  -  3.700 GHz</t>
  </si>
  <si>
    <t>3.700  -  4.200 GHz</t>
  </si>
  <si>
    <t>10.95  - 11.20 GHz</t>
  </si>
  <si>
    <t>11.45  - 11.70 GHz</t>
  </si>
  <si>
    <t>11.70  - 11.95 GHz</t>
  </si>
  <si>
    <t>11.95  -  12.20 GHz</t>
  </si>
  <si>
    <t>12.50  - 12.75 GHz</t>
  </si>
  <si>
    <t>power</t>
  </si>
  <si>
    <t>dBW</t>
  </si>
  <si>
    <t>W</t>
  </si>
  <si>
    <t>rx</t>
  </si>
  <si>
    <t>LNA</t>
  </si>
  <si>
    <t>LNB</t>
  </si>
  <si>
    <t>70 MHz</t>
  </si>
  <si>
    <t>140MHz</t>
  </si>
  <si>
    <t>numbers</t>
  </si>
  <si>
    <t>amp_redundancy</t>
  </si>
  <si>
    <t>func</t>
  </si>
  <si>
    <t>Primary</t>
  </si>
  <si>
    <t>Owner/Operator of Earth Station</t>
  </si>
  <si>
    <t>Earth Station name (local identifier)</t>
  </si>
  <si>
    <t>Applicant Mailing Address</t>
  </si>
  <si>
    <t>Telephone Number</t>
  </si>
  <si>
    <t>Fax Number</t>
  </si>
  <si>
    <t>Email Address</t>
  </si>
  <si>
    <t>Company Website</t>
  </si>
  <si>
    <t>Earth Station Address</t>
  </si>
  <si>
    <t>tested</t>
  </si>
  <si>
    <t>Manufacturer Data [please attach]</t>
  </si>
  <si>
    <t>Other [please provide details]</t>
  </si>
  <si>
    <t>I, the Applicant,  certify that I am legally authorized by my company to submit this application for antenna registration and that:</t>
  </si>
  <si>
    <t>is in possession of, and will maintain for the duration which the earth station accesses SES space segment, all necessary authority, approval, and licenses as may be required by all responsible national and international regulatory authorities for the conduct of its business.</t>
  </si>
  <si>
    <t>Name of Applicant</t>
  </si>
  <si>
    <t>Date</t>
  </si>
  <si>
    <t>Title/Company Position</t>
  </si>
  <si>
    <t>ul_freq</t>
  </si>
  <si>
    <t>if</t>
  </si>
  <si>
    <t>Name</t>
  </si>
  <si>
    <t>Manufacturer</t>
  </si>
  <si>
    <t>Model</t>
  </si>
  <si>
    <t>Antenna Shape</t>
  </si>
  <si>
    <t>Feedhorn capability</t>
  </si>
  <si>
    <t>user specified -&gt;</t>
  </si>
  <si>
    <t>es_man</t>
  </si>
  <si>
    <t>Full Time</t>
  </si>
  <si>
    <t>Part Time</t>
  </si>
  <si>
    <t>Earth station manning</t>
  </si>
  <si>
    <t>Limitation on the use of the Antenna</t>
  </si>
  <si>
    <t>Fixed</t>
  </si>
  <si>
    <t>ant_loc</t>
  </si>
  <si>
    <t>Mobile</t>
  </si>
  <si>
    <t>Antenna Location is</t>
  </si>
  <si>
    <t>Nearest City</t>
  </si>
  <si>
    <t>Country</t>
  </si>
  <si>
    <t>Longitude</t>
  </si>
  <si>
    <t>Modulator/Upconverter Step Size (KHz)</t>
  </si>
  <si>
    <t>email</t>
  </si>
  <si>
    <t>No. of HPAs</t>
  </si>
  <si>
    <t>Are HPA's phase combined?</t>
  </si>
  <si>
    <t>Do HPA's give redundancy?</t>
  </si>
  <si>
    <t>YES, 1 for 1</t>
  </si>
  <si>
    <t>YES, 1 for n</t>
  </si>
  <si>
    <t>YES, details attached</t>
  </si>
  <si>
    <t>Size/Rating of the HPA's (W)</t>
  </si>
  <si>
    <t>Maximum power available at the feed?</t>
  </si>
  <si>
    <t>Uplink Power Control (UPC). Does the station have auto uplink power control?</t>
  </si>
  <si>
    <t>Receive Gain (dBi) at f_min</t>
  </si>
  <si>
    <t xml:space="preserve">Reception is via </t>
  </si>
  <si>
    <t>LNA/LNB Noise Temperature (K)</t>
  </si>
  <si>
    <t>Receive G/T (dB/K)</t>
  </si>
  <si>
    <t>at frequency (GHz)</t>
  </si>
  <si>
    <t>How was G/T determined?</t>
  </si>
  <si>
    <t>and elevation angle (°)</t>
  </si>
  <si>
    <t>gt</t>
  </si>
  <si>
    <t>Specification</t>
  </si>
  <si>
    <t>Measured</t>
  </si>
  <si>
    <t>supporting info?</t>
  </si>
  <si>
    <t>Antenna Data</t>
  </si>
  <si>
    <t>Earth Station Contacts</t>
  </si>
  <si>
    <t>Transmit Specifications</t>
  </si>
  <si>
    <t>Receive Specifications</t>
  </si>
  <si>
    <t>Earth Station Administrative Data</t>
  </si>
  <si>
    <t>Phone</t>
  </si>
  <si>
    <t>Antenna Diameter (m)</t>
  </si>
  <si>
    <t>Provide the Downlink Frequency Range</t>
  </si>
  <si>
    <t>Provide the uplink Frequency Range</t>
  </si>
  <si>
    <t>Antenna Description Form</t>
  </si>
  <si>
    <t>Receive Gain (dBi) at f_max</t>
  </si>
  <si>
    <t>DEMOD/DCON step size (KHz)</t>
  </si>
  <si>
    <r>
      <t>Earth Station Contact Name</t>
    </r>
    <r>
      <rPr>
        <sz val="9"/>
        <color indexed="8"/>
        <rFont val="Arial"/>
        <family val="2"/>
      </rPr>
      <t xml:space="preserve"> </t>
    </r>
    <r>
      <rPr>
        <sz val="8"/>
        <color indexed="8"/>
        <rFont val="Arial"/>
        <family val="2"/>
      </rPr>
      <t>[provide the name/telephone/email of a person who is responsible for the earth station]</t>
    </r>
  </si>
  <si>
    <t>Polarisation of antenna feed</t>
  </si>
  <si>
    <t>24/7 Operational Contact Name and/or Department [give full phone number, country code - city code - number]</t>
  </si>
  <si>
    <t>Transmit Antenna Gain (dBi)</t>
  </si>
  <si>
    <t>docreference</t>
  </si>
  <si>
    <t>Latitude</t>
  </si>
  <si>
    <t>HPA Type</t>
  </si>
  <si>
    <t>SES Technical Data</t>
  </si>
  <si>
    <t>Polarisation Isolation (dB)</t>
  </si>
  <si>
    <t>HPA Termination. Can a command  be sent by the contact to remotely terminate the HPA and/or remove its supply voltage?</t>
  </si>
  <si>
    <t>SES WORLD SKIES/REQ/SE/001</t>
  </si>
  <si>
    <t>antsize (size and abiove where user promted to giv IF and UPCON details)</t>
  </si>
  <si>
    <t>(Full Legal Company Name)</t>
  </si>
  <si>
    <t>Antenna Tracking System</t>
  </si>
  <si>
    <t>YES, 2 for n</t>
  </si>
  <si>
    <t>Testing with another satellite operator [please supply antenna code]</t>
  </si>
  <si>
    <t>Prog. Track</t>
  </si>
  <si>
    <t>Remotely controlled</t>
  </si>
  <si>
    <t>L-band</t>
  </si>
  <si>
    <t>Stand-by</t>
  </si>
  <si>
    <r>
      <t xml:space="preserve">return the completed document to: </t>
    </r>
    <r>
      <rPr>
        <b/>
        <sz val="11"/>
        <color indexed="9"/>
        <rFont val="Calibri"/>
        <family val="2"/>
      </rPr>
      <t>antenna.registration@ses.com</t>
    </r>
  </si>
  <si>
    <t>I certify that the earth station meets minimimum performance criteria required by SES as per the relevant Access Document</t>
  </si>
  <si>
    <t>Does the earth station meet the recommended performance criteria required by SES as per the relevant Access Document</t>
  </si>
  <si>
    <t>What procedure was used to confirm that the earth station complies with the mandatory performance standards given in the SES Access Document?</t>
  </si>
  <si>
    <t>Post coupler loss (dB)</t>
  </si>
  <si>
    <t>Coupler loss on HPA (dB)</t>
  </si>
  <si>
    <t>Feed loss (dB)</t>
  </si>
  <si>
    <t>Az travel rate (deg/sec)</t>
  </si>
  <si>
    <t>Az travel limits (deg)</t>
  </si>
  <si>
    <t>El travel rate (deg/sec)</t>
  </si>
  <si>
    <t>Uplink Pol. (H/V)</t>
  </si>
  <si>
    <t>ModCod parameters</t>
  </si>
  <si>
    <t>Application</t>
  </si>
  <si>
    <t>Uplink Frequency</t>
  </si>
  <si>
    <t xml:space="preserve"> (MHz)</t>
  </si>
  <si>
    <t>(DVB-S/S2; QPSK, 8PSK; 3/4, 5/6)...</t>
  </si>
  <si>
    <t>Uplink chain</t>
  </si>
  <si>
    <t>Max. HPA output</t>
  </si>
  <si>
    <t>power (dBW)</t>
  </si>
  <si>
    <t>Total losses</t>
  </si>
  <si>
    <t>(dB)</t>
  </si>
  <si>
    <t>Antenna gain</t>
  </si>
  <si>
    <t>(dBi)</t>
  </si>
  <si>
    <t>Maximum EIRP</t>
  </si>
  <si>
    <t>(dBW)</t>
  </si>
  <si>
    <t>*please add more rows as necessary</t>
  </si>
  <si>
    <t>at TX frequency (GHz)</t>
  </si>
  <si>
    <t>El travel limits (deg)</t>
  </si>
  <si>
    <t>(DTH, point to point, contribution…)</t>
  </si>
  <si>
    <t>Carrier details*</t>
  </si>
  <si>
    <t>Total number of equipped uplink chains, including spares</t>
  </si>
  <si>
    <t>Supplementary information for DTH uplink stations only</t>
  </si>
  <si>
    <t>Number of spare chains/polarizaiton</t>
  </si>
  <si>
    <t>Please attach a block diagram of the earth station.</t>
  </si>
  <si>
    <t>Altitude (m)</t>
  </si>
  <si>
    <t>Symbol rate</t>
  </si>
  <si>
    <t>(Msym/s)</t>
  </si>
  <si>
    <t>Transponder number</t>
  </si>
  <si>
    <t>The minimum performance requirements can be found in the appropriate SES Access Document, available in www.ses.com/technical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</si>
</sst>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4" x14ac:knownFonts="1">
    <font>
      <sz val="11"/>
      <color theme="1"/>
      <name val="Calibri"/>
      <family val="2"/>
      <scheme val="minor"/>
    </font>
    <font>
      <sz val="8"/>
      <color indexed="8"/>
      <name val="Arial"/>
      <family val="2"/>
    </font>
    <font>
      <sz val="9"/>
      <color indexed="8"/>
      <name val="Arial"/>
      <family val="2"/>
    </font>
    <font>
      <sz val="10"/>
      <name val="Arial"/>
      <family val="2"/>
    </font>
    <font>
      <sz val="11"/>
      <color indexed="8"/>
      <name val="Arial"/>
      <family val="2"/>
    </font>
    <font>
      <sz val="8"/>
      <color indexed="8"/>
      <name val="Arial"/>
      <family val="2"/>
    </font>
    <font>
      <sz val="10"/>
      <color indexed="8"/>
      <name val="Arial"/>
      <family val="2"/>
    </font>
    <font>
      <sz val="7"/>
      <color indexed="8"/>
      <name val="Arial"/>
      <family val="2"/>
    </font>
    <font>
      <sz val="6"/>
      <color indexed="8"/>
      <name val="Arial"/>
      <family val="2"/>
    </font>
    <font>
      <sz val="7"/>
      <color indexed="22"/>
      <name val="Arial"/>
      <family val="2"/>
    </font>
    <font>
      <sz val="11"/>
      <color indexed="9"/>
      <name val="Arial"/>
      <family val="2"/>
    </font>
    <font>
      <b/>
      <sz val="14"/>
      <color indexed="9"/>
      <name val="Arial"/>
      <family val="2"/>
    </font>
    <font>
      <sz val="10"/>
      <color indexed="44"/>
      <name val="Arial"/>
      <family val="2"/>
    </font>
    <font>
      <sz val="8"/>
      <color indexed="22"/>
      <name val="Arial"/>
      <family val="2"/>
    </font>
    <font>
      <b/>
      <sz val="8"/>
      <color indexed="22"/>
      <name val="Arial"/>
      <family val="2"/>
    </font>
    <font>
      <b/>
      <sz val="12"/>
      <color indexed="22"/>
      <name val="Arial"/>
      <family val="2"/>
    </font>
    <font>
      <b/>
      <sz val="11"/>
      <color indexed="8"/>
      <name val="Arial"/>
      <family val="2"/>
    </font>
    <font>
      <b/>
      <sz val="7"/>
      <color indexed="23"/>
      <name val="Arial"/>
      <family val="2"/>
    </font>
    <font>
      <b/>
      <sz val="11"/>
      <color indexed="23"/>
      <name val="Calibri"/>
      <family val="2"/>
    </font>
    <font>
      <b/>
      <sz val="10"/>
      <color indexed="23"/>
      <name val="Arial"/>
      <family val="2"/>
    </font>
    <font>
      <b/>
      <sz val="10"/>
      <color indexed="23"/>
      <name val="Calibri"/>
      <family val="2"/>
    </font>
    <font>
      <b/>
      <sz val="8"/>
      <color indexed="8"/>
      <name val="Arial"/>
      <family val="2"/>
    </font>
    <font>
      <sz val="6.5"/>
      <color indexed="9"/>
      <name val="Arial"/>
      <family val="2"/>
    </font>
    <font>
      <sz val="6.5"/>
      <color indexed="9"/>
      <name val="Calibri"/>
      <family val="2"/>
    </font>
    <font>
      <b/>
      <sz val="11"/>
      <color indexed="9"/>
      <name val="Calibri"/>
      <family val="2"/>
    </font>
    <font>
      <sz val="11"/>
      <color indexed="9"/>
      <name val="Calibri"/>
      <family val="2"/>
    </font>
    <font>
      <sz val="6.5"/>
      <color indexed="10"/>
      <name val="Arial"/>
      <family val="2"/>
    </font>
    <font>
      <sz val="8"/>
      <name val="Calibri"/>
      <family val="2"/>
    </font>
    <font>
      <sz val="7"/>
      <name val="Arial"/>
      <family val="2"/>
    </font>
    <font>
      <sz val="7"/>
      <color indexed="8"/>
      <name val="Calibri"/>
      <family val="2"/>
    </font>
    <font>
      <b/>
      <i/>
      <sz val="7"/>
      <color indexed="8"/>
      <name val="Arial"/>
      <family val="2"/>
    </font>
    <font>
      <u/>
      <sz val="11"/>
      <color theme="10"/>
      <name val="Calibri"/>
      <family val="2"/>
      <scheme val="minor"/>
    </font>
    <font>
      <sz val="7"/>
      <color theme="1"/>
      <name val="Calibri"/>
      <family val="2"/>
      <scheme val="minor"/>
    </font>
    <font>
      <u/>
      <sz val="11"/>
      <color rgb="FF00B0F0"/>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s>
  <borders count="60">
    <border>
      <left/>
      <right/>
      <top/>
      <bottom/>
      <diagonal/>
    </border>
    <border>
      <left style="thin">
        <color indexed="64"/>
      </left>
      <right style="thin">
        <color indexed="64"/>
      </right>
      <top/>
      <bottom style="thick">
        <color indexed="64"/>
      </bottom>
      <diagonal/>
    </border>
    <border>
      <left/>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ck">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ck">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ck">
        <color indexed="64"/>
      </top>
      <bottom/>
      <diagonal/>
    </border>
    <border>
      <left/>
      <right style="medium">
        <color indexed="64"/>
      </right>
      <top style="thick">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ck">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right style="medium">
        <color indexed="64"/>
      </right>
      <top style="thick">
        <color indexed="64"/>
      </top>
      <bottom style="thin">
        <color indexed="64"/>
      </bottom>
      <diagonal/>
    </border>
    <border>
      <left/>
      <right style="medium">
        <color indexed="64"/>
      </right>
      <top style="thin">
        <color indexed="64"/>
      </top>
      <bottom style="thick">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style="medium">
        <color indexed="64"/>
      </left>
      <right/>
      <top style="thick">
        <color indexed="64"/>
      </top>
      <bottom/>
      <diagonal/>
    </border>
    <border>
      <left/>
      <right style="medium">
        <color indexed="64"/>
      </right>
      <top/>
      <bottom style="thick">
        <color indexed="64"/>
      </bottom>
      <diagonal/>
    </border>
    <border>
      <left style="medium">
        <color indexed="64"/>
      </left>
      <right/>
      <top style="thin">
        <color indexed="64"/>
      </top>
      <bottom style="thick">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2">
    <xf numFmtId="0" fontId="0" fillId="0" borderId="0"/>
    <xf numFmtId="0" fontId="31" fillId="0" borderId="0" applyNumberFormat="0" applyFill="0" applyBorder="0" applyAlignment="0" applyProtection="0"/>
  </cellStyleXfs>
  <cellXfs count="334">
    <xf numFmtId="0" fontId="0" fillId="0" borderId="0" xfId="0"/>
    <xf numFmtId="164" fontId="0" fillId="0" borderId="0" xfId="0" applyNumberFormat="1"/>
    <xf numFmtId="0" fontId="4" fillId="2" borderId="0" xfId="0" applyFont="1" applyFill="1"/>
    <xf numFmtId="0" fontId="4" fillId="0" borderId="0" xfId="0" applyFont="1"/>
    <xf numFmtId="0" fontId="5" fillId="2" borderId="0" xfId="0" applyFont="1" applyFill="1"/>
    <xf numFmtId="0" fontId="5" fillId="0" borderId="0" xfId="0" applyFont="1"/>
    <xf numFmtId="0" fontId="6" fillId="0" borderId="0" xfId="0" applyFont="1"/>
    <xf numFmtId="0" fontId="7" fillId="0" borderId="0" xfId="0" applyFont="1"/>
    <xf numFmtId="0" fontId="7" fillId="0" borderId="0" xfId="0" applyFont="1" applyAlignment="1">
      <alignment vertical="center"/>
    </xf>
    <xf numFmtId="0" fontId="7" fillId="2" borderId="0" xfId="0" applyFont="1" applyFill="1"/>
    <xf numFmtId="0" fontId="8" fillId="0" borderId="0" xfId="0" applyFont="1"/>
    <xf numFmtId="0" fontId="6"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6" fillId="2" borderId="0" xfId="0" applyFont="1" applyFill="1"/>
    <xf numFmtId="0" fontId="6" fillId="2" borderId="0" xfId="0" applyFont="1" applyFill="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8" fillId="2" borderId="0" xfId="0" applyFont="1" applyFill="1"/>
    <xf numFmtId="0" fontId="8" fillId="2" borderId="0" xfId="0" applyFont="1" applyFill="1" applyAlignment="1">
      <alignment vertical="center"/>
    </xf>
    <xf numFmtId="49" fontId="7" fillId="2" borderId="1"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7" fillId="2" borderId="3" xfId="0"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3" borderId="5" xfId="0" applyFont="1" applyFill="1" applyBorder="1"/>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5" fillId="3" borderId="2"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10" fillId="4" borderId="9" xfId="0" applyFont="1" applyFill="1" applyBorder="1"/>
    <xf numFmtId="0" fontId="11" fillId="4" borderId="10" xfId="0" applyFont="1" applyFill="1" applyBorder="1" applyAlignment="1">
      <alignment horizontal="right"/>
    </xf>
    <xf numFmtId="0" fontId="10" fillId="4" borderId="0" xfId="0" applyFont="1" applyFill="1"/>
    <xf numFmtId="0" fontId="11" fillId="4" borderId="11" xfId="0" applyFont="1" applyFill="1" applyBorder="1" applyAlignment="1">
      <alignment horizontal="right"/>
    </xf>
    <xf numFmtId="0" fontId="12" fillId="4" borderId="9" xfId="0" applyFont="1" applyFill="1" applyBorder="1"/>
    <xf numFmtId="0" fontId="5" fillId="3" borderId="12" xfId="0" applyFont="1" applyFill="1" applyBorder="1" applyAlignment="1">
      <alignment horizontal="center" vertical="center"/>
    </xf>
    <xf numFmtId="0" fontId="5" fillId="2" borderId="11" xfId="0" applyFont="1" applyFill="1" applyBorder="1"/>
    <xf numFmtId="0" fontId="7" fillId="2" borderId="13" xfId="0" applyFont="1" applyFill="1" applyBorder="1"/>
    <xf numFmtId="0" fontId="7" fillId="3" borderId="1"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4" xfId="0" applyFont="1" applyFill="1" applyBorder="1" applyAlignment="1">
      <alignment horizontal="right" vertical="center"/>
    </xf>
    <xf numFmtId="0" fontId="8" fillId="3" borderId="14" xfId="0" applyFont="1" applyFill="1" applyBorder="1" applyAlignment="1">
      <alignment horizontal="center" vertical="center"/>
    </xf>
    <xf numFmtId="0" fontId="8" fillId="3" borderId="2" xfId="0" applyFont="1" applyFill="1" applyBorder="1" applyAlignment="1">
      <alignment horizontal="center" vertical="center"/>
    </xf>
    <xf numFmtId="0" fontId="13" fillId="3" borderId="15" xfId="0" applyFont="1" applyFill="1" applyBorder="1" applyAlignment="1">
      <alignment horizontal="center" vertical="center"/>
    </xf>
    <xf numFmtId="0" fontId="14" fillId="3" borderId="15"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6" xfId="0" applyFont="1" applyFill="1" applyBorder="1" applyAlignment="1">
      <alignment horizontal="center" vertical="center"/>
    </xf>
    <xf numFmtId="0" fontId="29" fillId="3" borderId="17" xfId="0" applyFont="1" applyFill="1" applyBorder="1" applyAlignment="1">
      <alignment horizontal="center" vertical="center" wrapText="1"/>
    </xf>
    <xf numFmtId="0" fontId="0" fillId="0" borderId="0" xfId="0" applyProtection="1">
      <protection locked="0"/>
    </xf>
    <xf numFmtId="0" fontId="7" fillId="3" borderId="0" xfId="0" applyFont="1" applyFill="1" applyAlignment="1">
      <alignment horizontal="left" vertical="center"/>
    </xf>
    <xf numFmtId="0" fontId="7" fillId="3" borderId="17" xfId="0" applyFont="1" applyFill="1" applyBorder="1" applyAlignment="1">
      <alignment horizontal="left" vertical="center"/>
    </xf>
    <xf numFmtId="0" fontId="7" fillId="3" borderId="2" xfId="0" applyFont="1" applyFill="1" applyBorder="1" applyAlignment="1" applyProtection="1">
      <alignment horizontal="left" vertical="center"/>
      <protection locked="0"/>
    </xf>
    <xf numFmtId="0" fontId="29" fillId="3" borderId="2" xfId="0" applyFont="1" applyFill="1" applyBorder="1" applyAlignment="1">
      <alignment horizontal="center" vertical="center" wrapText="1"/>
    </xf>
    <xf numFmtId="0" fontId="29" fillId="3" borderId="5" xfId="0" applyFont="1" applyFill="1" applyBorder="1" applyAlignment="1" applyProtection="1">
      <alignment horizontal="center" vertical="center" wrapText="1"/>
      <protection locked="0"/>
    </xf>
    <xf numFmtId="0" fontId="7" fillId="3" borderId="0" xfId="0" applyFont="1" applyFill="1" applyAlignment="1">
      <alignment horizontal="center" vertical="center"/>
    </xf>
    <xf numFmtId="0" fontId="29" fillId="3" borderId="18" xfId="0" applyFont="1" applyFill="1" applyBorder="1" applyAlignment="1">
      <alignment horizontal="center" vertical="center" wrapText="1"/>
    </xf>
    <xf numFmtId="0" fontId="30" fillId="3" borderId="13" xfId="0" applyFont="1" applyFill="1" applyBorder="1" applyAlignment="1">
      <alignment horizontal="left" vertical="center"/>
    </xf>
    <xf numFmtId="0" fontId="1" fillId="3" borderId="19" xfId="0" applyFont="1" applyFill="1" applyBorder="1" applyProtection="1">
      <protection locked="0"/>
    </xf>
    <xf numFmtId="0" fontId="1" fillId="3" borderId="0" xfId="0" applyFont="1" applyFill="1" applyProtection="1">
      <protection locked="0"/>
    </xf>
    <xf numFmtId="0" fontId="1" fillId="3" borderId="11" xfId="0" applyFont="1" applyFill="1" applyBorder="1" applyProtection="1">
      <protection locked="0"/>
    </xf>
    <xf numFmtId="0" fontId="1" fillId="3" borderId="20" xfId="0" applyFont="1" applyFill="1" applyBorder="1" applyProtection="1">
      <protection locked="0"/>
    </xf>
    <xf numFmtId="0" fontId="1" fillId="3" borderId="17" xfId="0" applyFont="1" applyFill="1" applyBorder="1" applyProtection="1">
      <protection locked="0"/>
    </xf>
    <xf numFmtId="0" fontId="1" fillId="3" borderId="18" xfId="0" applyFont="1" applyFill="1" applyBorder="1" applyProtection="1">
      <protection locked="0"/>
    </xf>
    <xf numFmtId="49" fontId="7" fillId="3" borderId="20" xfId="0" applyNumberFormat="1" applyFont="1" applyFill="1" applyBorder="1" applyAlignment="1">
      <alignment vertical="center"/>
    </xf>
    <xf numFmtId="49" fontId="7" fillId="3" borderId="17" xfId="0" applyNumberFormat="1" applyFont="1" applyFill="1" applyBorder="1" applyAlignment="1">
      <alignment vertical="center"/>
    </xf>
    <xf numFmtId="49" fontId="7" fillId="3" borderId="21" xfId="0" applyNumberFormat="1" applyFont="1" applyFill="1" applyBorder="1" applyAlignment="1">
      <alignment vertical="center"/>
    </xf>
    <xf numFmtId="0" fontId="16" fillId="3" borderId="23" xfId="0" applyFont="1" applyFill="1" applyBorder="1" applyAlignment="1">
      <alignment vertical="center"/>
    </xf>
    <xf numFmtId="0" fontId="4" fillId="0" borderId="24" xfId="0" applyFont="1" applyBorder="1" applyAlignment="1">
      <alignment vertical="center"/>
    </xf>
    <xf numFmtId="0" fontId="0" fillId="0" borderId="24" xfId="0" applyBorder="1" applyAlignment="1">
      <alignment vertical="center"/>
    </xf>
    <xf numFmtId="0" fontId="7" fillId="3" borderId="24" xfId="0" applyFont="1" applyFill="1" applyBorder="1" applyAlignment="1">
      <alignment vertical="center"/>
    </xf>
    <xf numFmtId="0" fontId="32" fillId="3" borderId="24" xfId="0" applyFont="1" applyFill="1" applyBorder="1" applyAlignment="1">
      <alignment vertical="center"/>
    </xf>
    <xf numFmtId="0" fontId="32" fillId="3" borderId="39" xfId="0" applyFont="1" applyFill="1" applyBorder="1" applyAlignment="1">
      <alignment vertical="center"/>
    </xf>
    <xf numFmtId="0" fontId="7" fillId="3" borderId="3" xfId="0" applyFont="1" applyFill="1" applyBorder="1" applyAlignment="1">
      <alignment vertical="center"/>
    </xf>
    <xf numFmtId="0" fontId="0" fillId="3" borderId="22" xfId="0" applyFill="1" applyBorder="1" applyAlignment="1">
      <alignment vertical="center"/>
    </xf>
    <xf numFmtId="0" fontId="0" fillId="3" borderId="8" xfId="0" applyFill="1" applyBorder="1" applyAlignment="1">
      <alignment vertical="center"/>
    </xf>
    <xf numFmtId="0" fontId="7" fillId="3" borderId="47" xfId="0" applyFont="1" applyFill="1" applyBorder="1" applyAlignment="1">
      <alignment vertical="center"/>
    </xf>
    <xf numFmtId="49" fontId="7" fillId="2" borderId="14" xfId="0" applyNumberFormat="1" applyFont="1" applyFill="1" applyBorder="1" applyAlignment="1" applyProtection="1">
      <alignment horizontal="center" vertical="center"/>
      <protection locked="0"/>
    </xf>
    <xf numFmtId="49" fontId="0" fillId="0" borderId="29" xfId="0" applyNumberFormat="1" applyBorder="1" applyAlignment="1" applyProtection="1">
      <alignment horizontal="center" vertical="center"/>
      <protection locked="0"/>
    </xf>
    <xf numFmtId="0" fontId="7" fillId="3" borderId="30" xfId="0" applyFont="1" applyFill="1" applyBorder="1" applyAlignment="1">
      <alignment vertical="center"/>
    </xf>
    <xf numFmtId="0" fontId="0" fillId="3" borderId="2" xfId="0" applyFill="1" applyBorder="1" applyAlignment="1">
      <alignment vertical="center"/>
    </xf>
    <xf numFmtId="0" fontId="0" fillId="3" borderId="29" xfId="0" applyFill="1" applyBorder="1" applyAlignment="1">
      <alignment vertical="center"/>
    </xf>
    <xf numFmtId="49" fontId="7" fillId="2" borderId="3" xfId="0" applyNumberFormat="1" applyFont="1" applyFill="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0" fillId="3" borderId="42" xfId="0" applyFill="1" applyBorder="1" applyAlignment="1">
      <alignment vertical="center"/>
    </xf>
    <xf numFmtId="0" fontId="7" fillId="3" borderId="48" xfId="0" applyFont="1" applyFill="1" applyBorder="1" applyAlignment="1">
      <alignment vertical="center"/>
    </xf>
    <xf numFmtId="0" fontId="0" fillId="3" borderId="25" xfId="0" applyFill="1" applyBorder="1" applyAlignment="1">
      <alignment vertical="center"/>
    </xf>
    <xf numFmtId="49" fontId="7" fillId="2" borderId="43" xfId="0" applyNumberFormat="1" applyFont="1" applyFill="1" applyBorder="1" applyAlignment="1" applyProtection="1">
      <alignment horizontal="center" vertical="center"/>
      <protection locked="0"/>
    </xf>
    <xf numFmtId="49" fontId="0" fillId="0" borderId="46" xfId="0" applyNumberFormat="1" applyBorder="1" applyAlignment="1" applyProtection="1">
      <alignment horizontal="center" vertical="center"/>
      <protection locked="0"/>
    </xf>
    <xf numFmtId="0" fontId="0" fillId="3" borderId="24" xfId="0" applyFill="1" applyBorder="1" applyAlignment="1">
      <alignment vertical="center"/>
    </xf>
    <xf numFmtId="0" fontId="0" fillId="3" borderId="39" xfId="0" applyFill="1" applyBorder="1" applyAlignment="1">
      <alignment vertical="center"/>
    </xf>
    <xf numFmtId="0" fontId="16" fillId="3" borderId="24" xfId="0" applyFont="1" applyFill="1" applyBorder="1" applyAlignment="1">
      <alignment vertical="center"/>
    </xf>
    <xf numFmtId="0" fontId="16" fillId="3" borderId="39" xfId="0" applyFont="1" applyFill="1" applyBorder="1" applyAlignment="1">
      <alignment vertical="center"/>
    </xf>
    <xf numFmtId="0" fontId="7" fillId="2"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0" fillId="0" borderId="5" xfId="0" applyBorder="1" applyAlignment="1" applyProtection="1">
      <alignment vertical="center"/>
      <protection locked="0"/>
    </xf>
    <xf numFmtId="0" fontId="7" fillId="3" borderId="14" xfId="0" applyFont="1" applyFill="1" applyBorder="1" applyAlignment="1">
      <alignment vertical="center"/>
    </xf>
    <xf numFmtId="0" fontId="0" fillId="0" borderId="2" xfId="0" applyBorder="1" applyAlignment="1">
      <alignment vertical="center"/>
    </xf>
    <xf numFmtId="0" fontId="0" fillId="0" borderId="29" xfId="0" applyBorder="1" applyAlignment="1">
      <alignment vertical="center"/>
    </xf>
    <xf numFmtId="0" fontId="7" fillId="3" borderId="2" xfId="0" applyFont="1" applyFill="1" applyBorder="1" applyAlignment="1">
      <alignment vertical="center"/>
    </xf>
    <xf numFmtId="0" fontId="7" fillId="3" borderId="29" xfId="0" applyFont="1" applyFill="1" applyBorder="1" applyAlignment="1">
      <alignment vertical="center"/>
    </xf>
    <xf numFmtId="0" fontId="17" fillId="3" borderId="14" xfId="0" applyFont="1" applyFill="1" applyBorder="1" applyAlignment="1">
      <alignment horizontal="left" vertical="center"/>
    </xf>
    <xf numFmtId="0" fontId="18" fillId="3" borderId="2" xfId="0" applyFont="1" applyFill="1" applyBorder="1" applyAlignment="1">
      <alignment horizontal="left" vertical="center"/>
    </xf>
    <xf numFmtId="0" fontId="18" fillId="0" borderId="2" xfId="0" applyFont="1" applyBorder="1" applyAlignment="1">
      <alignment horizontal="left" vertical="center"/>
    </xf>
    <xf numFmtId="0" fontId="18" fillId="0" borderId="5" xfId="0" applyFont="1" applyBorder="1" applyAlignment="1">
      <alignment horizontal="left" vertical="center"/>
    </xf>
    <xf numFmtId="0" fontId="7" fillId="3" borderId="22" xfId="0" applyFont="1" applyFill="1" applyBorder="1" applyAlignment="1">
      <alignment vertical="center"/>
    </xf>
    <xf numFmtId="0" fontId="7" fillId="3" borderId="8" xfId="0" applyFont="1" applyFill="1" applyBorder="1" applyAlignment="1">
      <alignment vertical="center"/>
    </xf>
    <xf numFmtId="49" fontId="7" fillId="2" borderId="29" xfId="0" applyNumberFormat="1"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0" fontId="7" fillId="5" borderId="3" xfId="0" applyFont="1" applyFill="1" applyBorder="1" applyAlignment="1" applyProtection="1">
      <alignment horizontal="center"/>
      <protection locked="0"/>
    </xf>
    <xf numFmtId="0" fontId="7" fillId="5" borderId="40" xfId="0" applyFont="1" applyFill="1" applyBorder="1" applyAlignment="1" applyProtection="1">
      <alignment horizontal="center"/>
      <protection locked="0"/>
    </xf>
    <xf numFmtId="49" fontId="5" fillId="2" borderId="14" xfId="0" applyNumberFormat="1" applyFont="1" applyFill="1" applyBorder="1" applyAlignment="1" applyProtection="1">
      <alignment horizontal="center" vertical="center"/>
      <protection locked="0"/>
    </xf>
    <xf numFmtId="49" fontId="5" fillId="2" borderId="29" xfId="0" applyNumberFormat="1"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center" vertical="center"/>
      <protection locked="0"/>
    </xf>
    <xf numFmtId="0" fontId="7" fillId="3" borderId="14" xfId="0" applyFont="1" applyFill="1" applyBorder="1" applyAlignment="1">
      <alignment horizontal="left" vertical="center"/>
    </xf>
    <xf numFmtId="0" fontId="7" fillId="3" borderId="29" xfId="0" applyFont="1" applyFill="1" applyBorder="1" applyAlignment="1">
      <alignment horizontal="left" vertical="center"/>
    </xf>
    <xf numFmtId="0" fontId="5" fillId="2" borderId="14" xfId="0" applyFont="1" applyFill="1" applyBorder="1" applyAlignment="1" applyProtection="1">
      <alignment horizontal="center" vertical="center"/>
      <protection locked="0"/>
    </xf>
    <xf numFmtId="49" fontId="7" fillId="2" borderId="20" xfId="0" applyNumberFormat="1" applyFont="1" applyFill="1" applyBorder="1" applyAlignment="1" applyProtection="1">
      <alignment horizontal="center" vertical="center"/>
      <protection locked="0"/>
    </xf>
    <xf numFmtId="49" fontId="7" fillId="2" borderId="18" xfId="0" applyNumberFormat="1" applyFont="1" applyFill="1" applyBorder="1" applyAlignment="1" applyProtection="1">
      <alignment horizontal="center" vertical="center"/>
      <protection locked="0"/>
    </xf>
    <xf numFmtId="0" fontId="10" fillId="4" borderId="49" xfId="0" applyFont="1" applyFill="1" applyBorder="1"/>
    <xf numFmtId="0" fontId="0" fillId="0" borderId="9" xfId="0" applyBorder="1"/>
    <xf numFmtId="0" fontId="0" fillId="0" borderId="13" xfId="0" applyBorder="1"/>
    <xf numFmtId="0" fontId="0" fillId="0" borderId="0" xfId="0"/>
    <xf numFmtId="0" fontId="0" fillId="0" borderId="41" xfId="0" applyBorder="1"/>
    <xf numFmtId="0" fontId="0" fillId="0" borderId="44" xfId="0" applyBorder="1"/>
    <xf numFmtId="0" fontId="7" fillId="3" borderId="30" xfId="0" applyFont="1" applyFill="1" applyBorder="1" applyAlignment="1">
      <alignment horizontal="left" vertical="center"/>
    </xf>
    <xf numFmtId="0" fontId="7" fillId="3" borderId="14" xfId="0" applyFont="1" applyFill="1" applyBorder="1"/>
    <xf numFmtId="0" fontId="0" fillId="3" borderId="2" xfId="0" applyFill="1" applyBorder="1"/>
    <xf numFmtId="0" fontId="0" fillId="3" borderId="5" xfId="0" applyFill="1" applyBorder="1"/>
    <xf numFmtId="0" fontId="7" fillId="3" borderId="14" xfId="0" applyFont="1" applyFill="1" applyBorder="1" applyAlignment="1">
      <alignment horizontal="center" vertical="center"/>
    </xf>
    <xf numFmtId="0" fontId="7" fillId="3" borderId="2" xfId="0" applyFont="1" applyFill="1" applyBorder="1" applyAlignment="1">
      <alignment horizontal="center" vertical="center"/>
    </xf>
    <xf numFmtId="49" fontId="7" fillId="3" borderId="2" xfId="0" applyNumberFormat="1" applyFont="1" applyFill="1" applyBorder="1" applyAlignment="1" applyProtection="1">
      <alignment vertical="center"/>
      <protection locked="0"/>
    </xf>
    <xf numFmtId="49" fontId="7" fillId="3" borderId="22" xfId="0" applyNumberFormat="1" applyFont="1" applyFill="1" applyBorder="1" applyAlignment="1" applyProtection="1">
      <alignment vertical="center"/>
      <protection locked="0"/>
    </xf>
    <xf numFmtId="49" fontId="7" fillId="3" borderId="40" xfId="0" applyNumberFormat="1" applyFont="1" applyFill="1" applyBorder="1" applyAlignment="1" applyProtection="1">
      <alignment vertical="center"/>
      <protection locked="0"/>
    </xf>
    <xf numFmtId="49" fontId="7" fillId="3" borderId="5" xfId="0" applyNumberFormat="1" applyFont="1" applyFill="1" applyBorder="1" applyAlignment="1" applyProtection="1">
      <alignment vertical="center"/>
      <protection locked="0"/>
    </xf>
    <xf numFmtId="49" fontId="5" fillId="2" borderId="4" xfId="0" applyNumberFormat="1"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center" vertical="center"/>
      <protection locked="0"/>
    </xf>
    <xf numFmtId="49" fontId="5" fillId="2" borderId="5" xfId="0" applyNumberFormat="1" applyFont="1" applyFill="1" applyBorder="1" applyAlignment="1" applyProtection="1">
      <alignment horizontal="center" vertical="center"/>
      <protection locked="0"/>
    </xf>
    <xf numFmtId="0" fontId="16" fillId="3" borderId="45" xfId="0" applyFont="1" applyFill="1" applyBorder="1" applyAlignment="1">
      <alignment vertical="center"/>
    </xf>
    <xf numFmtId="0" fontId="16" fillId="3" borderId="15" xfId="0" applyFont="1" applyFill="1" applyBorder="1" applyAlignment="1">
      <alignment vertical="center"/>
    </xf>
    <xf numFmtId="0" fontId="16" fillId="3" borderId="16" xfId="0" applyFont="1" applyFill="1" applyBorder="1" applyAlignment="1">
      <alignment vertical="center"/>
    </xf>
    <xf numFmtId="0" fontId="7" fillId="3" borderId="14" xfId="0" applyFont="1" applyFill="1" applyBorder="1" applyAlignment="1">
      <alignment horizontal="right" vertical="center"/>
    </xf>
    <xf numFmtId="0" fontId="7" fillId="3" borderId="2" xfId="0" applyFont="1" applyFill="1" applyBorder="1" applyAlignment="1">
      <alignment horizontal="right" vertical="center"/>
    </xf>
    <xf numFmtId="0" fontId="7" fillId="3" borderId="29" xfId="0" applyFont="1" applyFill="1" applyBorder="1" applyAlignment="1">
      <alignment horizontal="right" vertical="center"/>
    </xf>
    <xf numFmtId="49" fontId="5" fillId="2" borderId="43" xfId="0" applyNumberFormat="1" applyFont="1" applyFill="1" applyBorder="1" applyAlignment="1" applyProtection="1">
      <alignment horizontal="center" vertical="center"/>
      <protection locked="0"/>
    </xf>
    <xf numFmtId="49" fontId="5" fillId="2" borderId="44" xfId="0" applyNumberFormat="1" applyFont="1" applyFill="1" applyBorder="1" applyAlignment="1" applyProtection="1">
      <alignment horizontal="center" vertical="center"/>
      <protection locked="0"/>
    </xf>
    <xf numFmtId="49" fontId="5" fillId="2" borderId="42" xfId="0" applyNumberFormat="1" applyFont="1" applyFill="1" applyBorder="1" applyAlignment="1" applyProtection="1">
      <alignment horizontal="center" vertical="center"/>
      <protection locked="0"/>
    </xf>
    <xf numFmtId="49" fontId="5" fillId="2" borderId="46" xfId="0" applyNumberFormat="1" applyFont="1" applyFill="1" applyBorder="1" applyAlignment="1" applyProtection="1">
      <alignment horizontal="center" vertical="center"/>
      <protection locked="0"/>
    </xf>
    <xf numFmtId="0" fontId="7" fillId="3" borderId="34" xfId="0" applyFont="1" applyFill="1" applyBorder="1" applyAlignment="1">
      <alignment horizontal="center" vertical="center" wrapText="1"/>
    </xf>
    <xf numFmtId="0" fontId="7" fillId="3" borderId="4" xfId="0" applyFont="1" applyFill="1" applyBorder="1" applyAlignment="1">
      <alignment horizontal="center" vertical="center" wrapText="1"/>
    </xf>
    <xf numFmtId="49" fontId="5" fillId="0" borderId="4" xfId="0" applyNumberFormat="1" applyFont="1" applyBorder="1" applyAlignment="1" applyProtection="1">
      <alignment horizontal="center" vertical="center" wrapText="1"/>
      <protection locked="0"/>
    </xf>
    <xf numFmtId="0" fontId="26" fillId="3" borderId="47" xfId="0" applyFont="1" applyFill="1" applyBorder="1" applyAlignment="1">
      <alignment horizontal="center"/>
    </xf>
    <xf numFmtId="0" fontId="26" fillId="3" borderId="22" xfId="0" applyFont="1" applyFill="1" applyBorder="1" applyAlignment="1">
      <alignment horizontal="center"/>
    </xf>
    <xf numFmtId="0" fontId="26" fillId="3" borderId="8" xfId="0" applyFont="1" applyFill="1" applyBorder="1" applyAlignment="1">
      <alignment horizontal="center"/>
    </xf>
    <xf numFmtId="0" fontId="7" fillId="5" borderId="22" xfId="0" applyFont="1" applyFill="1" applyBorder="1" applyAlignment="1" applyProtection="1">
      <alignment horizontal="center" vertical="center"/>
      <protection locked="0"/>
    </xf>
    <xf numFmtId="49" fontId="7" fillId="6" borderId="3" xfId="0" applyNumberFormat="1" applyFont="1" applyFill="1" applyBorder="1" applyAlignment="1">
      <alignment horizontal="left" vertical="center"/>
    </xf>
    <xf numFmtId="49" fontId="7" fillId="6" borderId="8" xfId="0" applyNumberFormat="1" applyFont="1" applyFill="1" applyBorder="1" applyAlignment="1">
      <alignment horizontal="left" vertical="center"/>
    </xf>
    <xf numFmtId="0" fontId="19" fillId="3" borderId="24" xfId="0" applyFont="1" applyFill="1" applyBorder="1" applyAlignment="1">
      <alignment horizontal="right" vertical="center"/>
    </xf>
    <xf numFmtId="0" fontId="20" fillId="0" borderId="24" xfId="0" applyFont="1" applyBorder="1" applyAlignment="1">
      <alignment horizontal="right" vertical="center"/>
    </xf>
    <xf numFmtId="0" fontId="20" fillId="0" borderId="39" xfId="0" applyFont="1" applyBorder="1" applyAlignment="1">
      <alignment horizontal="right" vertical="center"/>
    </xf>
    <xf numFmtId="49" fontId="5" fillId="2" borderId="3" xfId="0" applyNumberFormat="1" applyFont="1" applyFill="1" applyBorder="1" applyAlignment="1" applyProtection="1">
      <alignment horizontal="center" vertical="center"/>
      <protection locked="0"/>
    </xf>
    <xf numFmtId="49" fontId="5" fillId="2" borderId="22" xfId="0" applyNumberFormat="1" applyFont="1" applyFill="1" applyBorder="1" applyAlignment="1" applyProtection="1">
      <alignment horizontal="center" vertical="center"/>
      <protection locked="0"/>
    </xf>
    <xf numFmtId="0" fontId="7" fillId="3" borderId="3" xfId="0" applyFont="1" applyFill="1" applyBorder="1" applyAlignment="1">
      <alignment horizontal="left" vertical="center"/>
    </xf>
    <xf numFmtId="0" fontId="7" fillId="3" borderId="8" xfId="0" applyFont="1" applyFill="1" applyBorder="1" applyAlignment="1">
      <alignment horizontal="left" vertical="center"/>
    </xf>
    <xf numFmtId="0" fontId="7" fillId="3" borderId="2" xfId="0" applyFont="1" applyFill="1" applyBorder="1" applyAlignment="1">
      <alignment horizontal="left" vertical="center"/>
    </xf>
    <xf numFmtId="0" fontId="7" fillId="3" borderId="17" xfId="0" applyFont="1" applyFill="1" applyBorder="1" applyAlignment="1">
      <alignment horizontal="left" vertical="center"/>
    </xf>
    <xf numFmtId="0" fontId="7" fillId="3" borderId="21" xfId="0" applyFont="1" applyFill="1" applyBorder="1" applyAlignment="1">
      <alignment horizontal="left" vertical="center"/>
    </xf>
    <xf numFmtId="0" fontId="7" fillId="3" borderId="41" xfId="0" applyFont="1" applyFill="1" applyBorder="1" applyAlignment="1">
      <alignment horizontal="center" vertical="center" wrapText="1"/>
    </xf>
    <xf numFmtId="0" fontId="7" fillId="3" borderId="42" xfId="0" applyFont="1" applyFill="1" applyBorder="1" applyAlignment="1">
      <alignment horizontal="center" vertical="center" wrapText="1"/>
    </xf>
    <xf numFmtId="49" fontId="5" fillId="0" borderId="43" xfId="0" applyNumberFormat="1" applyFont="1" applyBorder="1" applyAlignment="1" applyProtection="1">
      <alignment horizontal="center" vertical="center" wrapText="1"/>
      <protection locked="0"/>
    </xf>
    <xf numFmtId="49" fontId="5" fillId="0" borderId="44" xfId="0" applyNumberFormat="1" applyFont="1" applyBorder="1" applyAlignment="1" applyProtection="1">
      <alignment horizontal="center" vertical="center" wrapText="1"/>
      <protection locked="0"/>
    </xf>
    <xf numFmtId="49" fontId="5" fillId="0" borderId="42" xfId="0" applyNumberFormat="1" applyFont="1" applyBorder="1" applyAlignment="1" applyProtection="1">
      <alignment horizontal="center" vertical="center" wrapText="1"/>
      <protection locked="0"/>
    </xf>
    <xf numFmtId="0" fontId="5" fillId="3" borderId="34" xfId="0" applyFont="1" applyFill="1" applyBorder="1"/>
    <xf numFmtId="0" fontId="4" fillId="3" borderId="4" xfId="0" applyFont="1" applyFill="1" applyBorder="1"/>
    <xf numFmtId="0" fontId="7" fillId="3" borderId="12" xfId="0" applyFont="1" applyFill="1" applyBorder="1" applyAlignment="1">
      <alignment horizontal="center" vertical="center" wrapText="1"/>
    </xf>
    <xf numFmtId="0" fontId="4" fillId="3" borderId="12" xfId="0" applyFont="1" applyFill="1" applyBorder="1" applyAlignment="1">
      <alignment horizontal="center" vertical="center"/>
    </xf>
    <xf numFmtId="49" fontId="5" fillId="0" borderId="12" xfId="0" applyNumberFormat="1" applyFont="1" applyBorder="1" applyAlignment="1" applyProtection="1">
      <alignment horizontal="center" vertical="center"/>
      <protection locked="0"/>
    </xf>
    <xf numFmtId="49" fontId="5" fillId="2" borderId="34" xfId="0" applyNumberFormat="1" applyFont="1" applyFill="1" applyBorder="1" applyAlignment="1" applyProtection="1">
      <alignment vertical="center"/>
      <protection locked="0"/>
    </xf>
    <xf numFmtId="49" fontId="5" fillId="2" borderId="4" xfId="0" applyNumberFormat="1" applyFont="1" applyFill="1" applyBorder="1" applyAlignment="1" applyProtection="1">
      <alignment vertical="center"/>
      <protection locked="0"/>
    </xf>
    <xf numFmtId="0" fontId="7" fillId="2" borderId="13" xfId="0" applyFont="1" applyFill="1" applyBorder="1" applyAlignment="1">
      <alignment horizontal="left" wrapText="1"/>
    </xf>
    <xf numFmtId="0" fontId="4" fillId="0" borderId="0" xfId="0" applyFont="1" applyAlignment="1">
      <alignment horizontal="left" wrapText="1"/>
    </xf>
    <xf numFmtId="0" fontId="4" fillId="0" borderId="11" xfId="0" applyFont="1" applyBorder="1" applyAlignment="1">
      <alignment horizontal="left" wrapText="1"/>
    </xf>
    <xf numFmtId="0" fontId="7" fillId="3" borderId="38"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3" borderId="4" xfId="0" applyFont="1" applyFill="1" applyBorder="1"/>
    <xf numFmtId="49" fontId="5" fillId="2" borderId="14" xfId="0" applyNumberFormat="1" applyFont="1" applyFill="1" applyBorder="1" applyAlignment="1" applyProtection="1">
      <alignment horizontal="left" vertical="center"/>
      <protection locked="0"/>
    </xf>
    <xf numFmtId="49" fontId="5" fillId="0" borderId="2" xfId="0" applyNumberFormat="1" applyFont="1" applyBorder="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0" fontId="21" fillId="2" borderId="0" xfId="0" applyFont="1" applyFill="1" applyAlignment="1">
      <alignment vertical="center"/>
    </xf>
    <xf numFmtId="0" fontId="16" fillId="0" borderId="0" xfId="0" applyFont="1"/>
    <xf numFmtId="0" fontId="7" fillId="2" borderId="13" xfId="0" applyFont="1" applyFill="1" applyBorder="1" applyAlignment="1">
      <alignment horizontal="left" vertical="center" wrapText="1"/>
    </xf>
    <xf numFmtId="0" fontId="4" fillId="0" borderId="0" xfId="0" applyFont="1" applyAlignment="1">
      <alignment horizontal="left" vertical="center" wrapText="1"/>
    </xf>
    <xf numFmtId="0" fontId="0" fillId="0" borderId="11" xfId="0" applyBorder="1" applyAlignment="1">
      <alignment horizontal="left" vertical="center" wrapText="1"/>
    </xf>
    <xf numFmtId="0" fontId="7" fillId="3" borderId="34" xfId="0" applyFont="1" applyFill="1" applyBorder="1"/>
    <xf numFmtId="0" fontId="7" fillId="3" borderId="4" xfId="0" applyFont="1" applyFill="1" applyBorder="1"/>
    <xf numFmtId="0" fontId="7" fillId="3" borderId="6" xfId="0" applyFont="1" applyFill="1" applyBorder="1"/>
    <xf numFmtId="49" fontId="5" fillId="2" borderId="12" xfId="0" applyNumberFormat="1" applyFont="1" applyFill="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3" borderId="30" xfId="0" applyFont="1" applyFill="1" applyBorder="1"/>
    <xf numFmtId="0" fontId="5" fillId="3" borderId="2" xfId="0" applyFont="1" applyFill="1" applyBorder="1"/>
    <xf numFmtId="0" fontId="5" fillId="3" borderId="5" xfId="0" applyFont="1" applyFill="1" applyBorder="1"/>
    <xf numFmtId="0" fontId="7" fillId="3" borderId="30" xfId="0" applyFont="1" applyFill="1" applyBorder="1" applyAlignment="1">
      <alignment horizontal="center" vertical="center" wrapText="1"/>
    </xf>
    <xf numFmtId="0" fontId="7" fillId="3" borderId="29" xfId="0" applyFont="1" applyFill="1" applyBorder="1" applyAlignment="1">
      <alignment horizontal="center" vertical="center" wrapText="1"/>
    </xf>
    <xf numFmtId="49" fontId="5" fillId="0" borderId="14"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29" xfId="0" applyNumberFormat="1" applyFont="1" applyBorder="1" applyAlignment="1" applyProtection="1">
      <alignment horizontal="center" vertical="center" wrapText="1"/>
      <protection locked="0"/>
    </xf>
    <xf numFmtId="0" fontId="33" fillId="4" borderId="31" xfId="1" applyFont="1" applyFill="1" applyBorder="1" applyAlignment="1" applyProtection="1">
      <alignment horizontal="center"/>
      <protection locked="0"/>
    </xf>
    <xf numFmtId="0" fontId="33" fillId="4" borderId="32" xfId="1" applyFont="1" applyFill="1" applyBorder="1" applyAlignment="1" applyProtection="1">
      <alignment horizontal="center"/>
      <protection locked="0"/>
    </xf>
    <xf numFmtId="0" fontId="22" fillId="4" borderId="33" xfId="0" applyFont="1" applyFill="1" applyBorder="1"/>
    <xf numFmtId="0" fontId="23" fillId="4" borderId="31" xfId="0" applyFont="1" applyFill="1" applyBorder="1"/>
    <xf numFmtId="0" fontId="7"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49" fontId="7" fillId="2" borderId="48" xfId="0" applyNumberFormat="1" applyFont="1" applyFill="1" applyBorder="1" applyAlignment="1" applyProtection="1">
      <alignment horizontal="center" vertical="center"/>
      <protection locked="0"/>
    </xf>
    <xf numFmtId="49" fontId="0" fillId="0" borderId="26" xfId="0" applyNumberFormat="1" applyBorder="1" applyAlignment="1" applyProtection="1">
      <alignment horizontal="center" vertical="center"/>
      <protection locked="0"/>
    </xf>
    <xf numFmtId="0" fontId="3" fillId="2" borderId="13" xfId="0" applyFont="1" applyFill="1" applyBorder="1" applyAlignment="1" applyProtection="1">
      <alignment horizontal="left" vertical="top" wrapText="1" indent="1"/>
      <protection locked="0"/>
    </xf>
    <xf numFmtId="0" fontId="0" fillId="0" borderId="0" xfId="0" applyAlignment="1" applyProtection="1">
      <alignment horizontal="left" vertical="top" wrapText="1" indent="1"/>
      <protection locked="0"/>
    </xf>
    <xf numFmtId="0" fontId="0" fillId="0" borderId="11" xfId="0" applyBorder="1" applyAlignment="1" applyProtection="1">
      <alignment horizontal="left" vertical="top" wrapText="1" indent="1"/>
      <protection locked="0"/>
    </xf>
    <xf numFmtId="0" fontId="0" fillId="0" borderId="41" xfId="0" applyBorder="1" applyAlignment="1" applyProtection="1">
      <alignment horizontal="left" vertical="top" wrapText="1" indent="1"/>
      <protection locked="0"/>
    </xf>
    <xf numFmtId="0" fontId="0" fillId="0" borderId="44" xfId="0" applyBorder="1" applyAlignment="1" applyProtection="1">
      <alignment horizontal="left" vertical="top" wrapText="1" indent="1"/>
      <protection locked="0"/>
    </xf>
    <xf numFmtId="0" fontId="0" fillId="0" borderId="46" xfId="0" applyBorder="1" applyAlignment="1" applyProtection="1">
      <alignment horizontal="left" vertical="top" wrapText="1" indent="1"/>
      <protection locked="0"/>
    </xf>
    <xf numFmtId="0" fontId="0" fillId="0" borderId="13" xfId="0" applyBorder="1" applyAlignment="1" applyProtection="1">
      <alignment horizontal="left" vertical="top" wrapText="1" indent="1"/>
      <protection locked="0"/>
    </xf>
    <xf numFmtId="0" fontId="7" fillId="3" borderId="25" xfId="0" applyFont="1" applyFill="1" applyBorder="1" applyAlignment="1">
      <alignment vertical="center"/>
    </xf>
    <xf numFmtId="0" fontId="7" fillId="3" borderId="26" xfId="0" applyFont="1" applyFill="1" applyBorder="1" applyAlignment="1">
      <alignment vertical="center"/>
    </xf>
    <xf numFmtId="0" fontId="25" fillId="4" borderId="27" xfId="1" applyNumberFormat="1" applyFont="1" applyFill="1" applyBorder="1" applyAlignment="1" applyProtection="1">
      <alignment horizontal="right"/>
    </xf>
    <xf numFmtId="0" fontId="25" fillId="4" borderId="28" xfId="1" applyNumberFormat="1" applyFont="1" applyFill="1" applyBorder="1" applyAlignment="1" applyProtection="1">
      <alignment horizontal="right"/>
    </xf>
    <xf numFmtId="49" fontId="5" fillId="2" borderId="4" xfId="0" applyNumberFormat="1" applyFont="1" applyFill="1" applyBorder="1" applyAlignment="1" applyProtection="1">
      <alignment horizontal="left" vertical="top" wrapText="1" indent="1"/>
      <protection locked="0"/>
    </xf>
    <xf numFmtId="49" fontId="5" fillId="2" borderId="6" xfId="0" applyNumberFormat="1" applyFont="1" applyFill="1" applyBorder="1" applyAlignment="1" applyProtection="1">
      <alignment horizontal="left" vertical="top" wrapText="1" indent="1"/>
      <protection locked="0"/>
    </xf>
    <xf numFmtId="49" fontId="5" fillId="2" borderId="4" xfId="0" applyNumberFormat="1" applyFont="1" applyFill="1" applyBorder="1" applyAlignment="1" applyProtection="1">
      <alignment horizontal="left" vertical="center" indent="1"/>
      <protection locked="0"/>
    </xf>
    <xf numFmtId="49" fontId="5" fillId="2" borderId="6" xfId="0" applyNumberFormat="1" applyFont="1" applyFill="1" applyBorder="1" applyAlignment="1" applyProtection="1">
      <alignment horizontal="left" vertical="center" indent="1"/>
      <protection locked="0"/>
    </xf>
    <xf numFmtId="49" fontId="5" fillId="2" borderId="4" xfId="0" applyNumberFormat="1" applyFont="1" applyFill="1" applyBorder="1" applyAlignment="1" applyProtection="1">
      <alignment horizontal="left" indent="1"/>
      <protection locked="0"/>
    </xf>
    <xf numFmtId="49" fontId="5" fillId="2" borderId="6" xfId="0" applyNumberFormat="1" applyFont="1" applyFill="1" applyBorder="1" applyAlignment="1" applyProtection="1">
      <alignment horizontal="left" indent="1"/>
      <protection locked="0"/>
    </xf>
    <xf numFmtId="0" fontId="5" fillId="3" borderId="34" xfId="0" applyFont="1" applyFill="1" applyBorder="1" applyAlignment="1">
      <alignment vertical="top"/>
    </xf>
    <xf numFmtId="0" fontId="4" fillId="3" borderId="4" xfId="0" applyFont="1" applyFill="1" applyBorder="1" applyAlignment="1">
      <alignment vertical="top"/>
    </xf>
    <xf numFmtId="0" fontId="4" fillId="3" borderId="34" xfId="0" applyFont="1" applyFill="1" applyBorder="1" applyAlignment="1">
      <alignment vertical="top"/>
    </xf>
    <xf numFmtId="0" fontId="5" fillId="3" borderId="35" xfId="0" applyFont="1" applyFill="1" applyBorder="1" applyAlignment="1">
      <alignment vertical="top" wrapText="1"/>
    </xf>
    <xf numFmtId="0" fontId="4" fillId="3" borderId="25" xfId="0" applyFont="1" applyFill="1" applyBorder="1" applyAlignment="1">
      <alignment vertical="top" wrapText="1"/>
    </xf>
    <xf numFmtId="0" fontId="4" fillId="3" borderId="26" xfId="0" applyFont="1" applyFill="1" applyBorder="1" applyAlignment="1">
      <alignment vertical="top" wrapText="1"/>
    </xf>
    <xf numFmtId="0" fontId="4" fillId="3" borderId="36" xfId="0" applyFont="1" applyFill="1" applyBorder="1" applyAlignment="1">
      <alignment vertical="top" wrapText="1"/>
    </xf>
    <xf numFmtId="0" fontId="4" fillId="3" borderId="17" xfId="0" applyFont="1" applyFill="1" applyBorder="1" applyAlignment="1">
      <alignment vertical="top" wrapText="1"/>
    </xf>
    <xf numFmtId="0" fontId="4" fillId="3" borderId="21" xfId="0" applyFont="1" applyFill="1" applyBorder="1" applyAlignment="1">
      <alignment vertical="top" wrapText="1"/>
    </xf>
    <xf numFmtId="0" fontId="16" fillId="3" borderId="56" xfId="0" applyFont="1" applyFill="1" applyBorder="1" applyAlignment="1">
      <alignment vertical="center"/>
    </xf>
    <xf numFmtId="0" fontId="0" fillId="3" borderId="57" xfId="0" applyFill="1" applyBorder="1" applyAlignment="1">
      <alignment vertical="center"/>
    </xf>
    <xf numFmtId="0" fontId="0" fillId="3" borderId="58" xfId="0" applyFill="1" applyBorder="1" applyAlignment="1">
      <alignment vertical="center"/>
    </xf>
    <xf numFmtId="0" fontId="7" fillId="3" borderId="29" xfId="0" applyFont="1" applyFill="1" applyBorder="1" applyAlignment="1">
      <alignment horizontal="center" vertical="center"/>
    </xf>
    <xf numFmtId="0" fontId="29" fillId="2" borderId="14" xfId="0" applyFont="1" applyFill="1" applyBorder="1" applyAlignment="1" applyProtection="1">
      <alignment horizontal="center" vertical="center" wrapText="1"/>
      <protection locked="0"/>
    </xf>
    <xf numFmtId="0" fontId="29" fillId="2" borderId="2" xfId="0" applyFont="1" applyFill="1" applyBorder="1" applyAlignment="1" applyProtection="1">
      <alignment horizontal="center" vertical="center" wrapText="1"/>
      <protection locked="0"/>
    </xf>
    <xf numFmtId="0" fontId="7" fillId="3" borderId="14" xfId="0" applyFont="1" applyFill="1" applyBorder="1" applyAlignment="1">
      <alignment horizontal="center" vertical="center" wrapText="1"/>
    </xf>
    <xf numFmtId="0" fontId="29" fillId="2" borderId="14" xfId="0" applyFont="1" applyFill="1" applyBorder="1" applyAlignment="1" applyProtection="1">
      <alignment horizontal="center" vertical="top" wrapText="1"/>
      <protection locked="0"/>
    </xf>
    <xf numFmtId="0" fontId="29" fillId="2" borderId="5" xfId="0" applyFont="1" applyFill="1" applyBorder="1" applyAlignment="1" applyProtection="1">
      <alignment horizontal="center" vertical="top" wrapText="1"/>
      <protection locked="0"/>
    </xf>
    <xf numFmtId="0" fontId="28" fillId="3" borderId="59" xfId="0" applyFont="1" applyFill="1" applyBorder="1" applyAlignment="1">
      <alignment horizontal="left" vertical="center"/>
    </xf>
    <xf numFmtId="0" fontId="28" fillId="3" borderId="55" xfId="0" applyFont="1" applyFill="1" applyBorder="1" applyAlignment="1">
      <alignment horizontal="left" vertical="center"/>
    </xf>
    <xf numFmtId="0" fontId="29" fillId="2" borderId="55" xfId="0" applyFont="1" applyFill="1" applyBorder="1" applyAlignment="1" applyProtection="1">
      <alignment horizontal="center" vertical="center" wrapText="1"/>
      <protection locked="0"/>
    </xf>
    <xf numFmtId="0" fontId="1" fillId="3" borderId="53"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4" xfId="0" applyFont="1" applyFill="1" applyBorder="1" applyAlignment="1">
      <alignment horizontal="center" vertical="center"/>
    </xf>
    <xf numFmtId="0" fontId="5" fillId="2" borderId="34"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29" fillId="2" borderId="4" xfId="0" applyFont="1" applyFill="1" applyBorder="1" applyAlignment="1" applyProtection="1">
      <alignment horizontal="center" vertical="center" wrapText="1"/>
      <protection locked="0"/>
    </xf>
    <xf numFmtId="0" fontId="29" fillId="2" borderId="6"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protection locked="0"/>
    </xf>
    <xf numFmtId="0" fontId="7" fillId="3" borderId="4" xfId="0" applyFont="1" applyFill="1" applyBorder="1" applyAlignment="1">
      <alignment horizontal="left" vertical="center"/>
    </xf>
    <xf numFmtId="0" fontId="1" fillId="3" borderId="48" xfId="0" applyFont="1" applyFill="1" applyBorder="1" applyAlignment="1">
      <alignment horizontal="center"/>
    </xf>
    <xf numFmtId="0" fontId="1" fillId="3" borderId="25" xfId="0" applyFont="1" applyFill="1" applyBorder="1" applyAlignment="1">
      <alignment horizontal="center"/>
    </xf>
    <xf numFmtId="0" fontId="1" fillId="3" borderId="26" xfId="0" applyFont="1" applyFill="1" applyBorder="1" applyAlignment="1">
      <alignment horizontal="center"/>
    </xf>
    <xf numFmtId="0" fontId="1" fillId="3" borderId="20" xfId="0" applyFont="1" applyFill="1" applyBorder="1" applyAlignment="1">
      <alignment horizontal="center"/>
    </xf>
    <xf numFmtId="0" fontId="1" fillId="3" borderId="17" xfId="0" applyFont="1" applyFill="1" applyBorder="1" applyAlignment="1">
      <alignment horizontal="center"/>
    </xf>
    <xf numFmtId="0" fontId="1" fillId="3" borderId="21" xfId="0" applyFont="1" applyFill="1" applyBorder="1" applyAlignment="1">
      <alignment horizontal="center"/>
    </xf>
    <xf numFmtId="49" fontId="5" fillId="3" borderId="48" xfId="0" applyNumberFormat="1" applyFont="1" applyFill="1" applyBorder="1" applyAlignment="1">
      <alignment horizontal="center" vertical="center"/>
    </xf>
    <xf numFmtId="49" fontId="5" fillId="3" borderId="25" xfId="0" applyNumberFormat="1" applyFont="1" applyFill="1" applyBorder="1" applyAlignment="1">
      <alignment horizontal="center" vertical="center"/>
    </xf>
    <xf numFmtId="49" fontId="5" fillId="3" borderId="20" xfId="0" applyNumberFormat="1" applyFont="1" applyFill="1" applyBorder="1" applyAlignment="1">
      <alignment horizontal="center" vertical="center"/>
    </xf>
    <xf numFmtId="49" fontId="5" fillId="3" borderId="17" xfId="0" applyNumberFormat="1" applyFont="1" applyFill="1" applyBorder="1" applyAlignment="1">
      <alignment horizontal="center" vertical="center"/>
    </xf>
    <xf numFmtId="49" fontId="1" fillId="3" borderId="48" xfId="0" applyNumberFormat="1" applyFont="1" applyFill="1" applyBorder="1" applyAlignment="1">
      <alignment horizontal="center" vertical="center"/>
    </xf>
    <xf numFmtId="49" fontId="1" fillId="3" borderId="25" xfId="0" applyNumberFormat="1" applyFont="1" applyFill="1" applyBorder="1" applyAlignment="1">
      <alignment horizontal="center" vertical="center"/>
    </xf>
    <xf numFmtId="49" fontId="1" fillId="3" borderId="26" xfId="0" applyNumberFormat="1" applyFont="1" applyFill="1" applyBorder="1" applyAlignment="1">
      <alignment horizontal="center" vertical="center"/>
    </xf>
    <xf numFmtId="49" fontId="1" fillId="3" borderId="7" xfId="0" applyNumberFormat="1" applyFont="1" applyFill="1" applyBorder="1" applyAlignment="1">
      <alignment horizontal="center" vertical="center"/>
    </xf>
    <xf numFmtId="49" fontId="8" fillId="3" borderId="17" xfId="0" applyNumberFormat="1" applyFont="1" applyFill="1" applyBorder="1" applyAlignment="1">
      <alignment horizontal="center" vertical="center" wrapText="1"/>
    </xf>
    <xf numFmtId="49" fontId="8" fillId="3" borderId="18" xfId="0" applyNumberFormat="1" applyFont="1" applyFill="1" applyBorder="1" applyAlignment="1">
      <alignment horizontal="center" vertical="center" wrapText="1"/>
    </xf>
    <xf numFmtId="49" fontId="5" fillId="2" borderId="14" xfId="0" applyNumberFormat="1" applyFont="1" applyFill="1" applyBorder="1" applyAlignment="1" applyProtection="1">
      <alignment horizontal="center" vertical="center" wrapText="1"/>
      <protection locked="0"/>
    </xf>
    <xf numFmtId="49" fontId="5" fillId="2" borderId="2" xfId="0" applyNumberFormat="1" applyFont="1" applyFill="1" applyBorder="1" applyAlignment="1" applyProtection="1">
      <alignment horizontal="center" vertical="center" wrapText="1"/>
      <protection locked="0"/>
    </xf>
    <xf numFmtId="49" fontId="5" fillId="2" borderId="5" xfId="0" applyNumberFormat="1" applyFont="1" applyFill="1" applyBorder="1" applyAlignment="1" applyProtection="1">
      <alignment horizontal="center" vertical="center" wrapText="1"/>
      <protection locked="0"/>
    </xf>
    <xf numFmtId="0" fontId="25" fillId="4" borderId="9" xfId="1" applyNumberFormat="1" applyFont="1" applyFill="1" applyBorder="1" applyAlignment="1" applyProtection="1">
      <alignment horizontal="right"/>
    </xf>
    <xf numFmtId="0" fontId="25" fillId="4" borderId="10" xfId="1" applyNumberFormat="1" applyFont="1" applyFill="1" applyBorder="1" applyAlignment="1" applyProtection="1">
      <alignment horizontal="right"/>
    </xf>
    <xf numFmtId="49" fontId="1" fillId="3" borderId="20" xfId="0" applyNumberFormat="1" applyFont="1" applyFill="1" applyBorder="1" applyAlignment="1">
      <alignment horizontal="center"/>
    </xf>
    <xf numFmtId="49" fontId="1" fillId="3" borderId="21" xfId="0" applyNumberFormat="1" applyFont="1" applyFill="1" applyBorder="1" applyAlignment="1">
      <alignment horizontal="center"/>
    </xf>
    <xf numFmtId="49" fontId="1" fillId="3" borderId="17" xfId="0" applyNumberFormat="1" applyFont="1" applyFill="1" applyBorder="1" applyAlignment="1">
      <alignment horizontal="center"/>
    </xf>
    <xf numFmtId="49" fontId="5" fillId="3" borderId="26" xfId="0" applyNumberFormat="1" applyFont="1" applyFill="1" applyBorder="1" applyAlignment="1">
      <alignment horizontal="center" vertical="center"/>
    </xf>
    <xf numFmtId="0" fontId="4" fillId="2" borderId="4" xfId="0" applyFont="1" applyFill="1" applyBorder="1" applyAlignment="1" applyProtection="1">
      <alignment horizontal="center" vertical="center"/>
      <protection locked="0"/>
    </xf>
    <xf numFmtId="0" fontId="7" fillId="3" borderId="34" xfId="0" applyFont="1" applyFill="1" applyBorder="1" applyAlignment="1">
      <alignment horizontal="left" vertical="center"/>
    </xf>
    <xf numFmtId="0" fontId="7" fillId="3" borderId="55" xfId="0" applyFont="1" applyFill="1" applyBorder="1" applyAlignment="1">
      <alignment horizontal="left" vertical="center"/>
    </xf>
    <xf numFmtId="49" fontId="7" fillId="3" borderId="20" xfId="0" applyNumberFormat="1" applyFont="1" applyFill="1" applyBorder="1" applyAlignment="1">
      <alignment horizontal="center"/>
    </xf>
    <xf numFmtId="49" fontId="7" fillId="3" borderId="17" xfId="0" applyNumberFormat="1" applyFont="1" applyFill="1" applyBorder="1" applyAlignment="1">
      <alignment horizontal="center"/>
    </xf>
    <xf numFmtId="49" fontId="7" fillId="3" borderId="21" xfId="0" applyNumberFormat="1" applyFont="1" applyFill="1" applyBorder="1" applyAlignment="1">
      <alignment horizontal="center"/>
    </xf>
    <xf numFmtId="49" fontId="5" fillId="2" borderId="4" xfId="0" applyNumberFormat="1" applyFont="1" applyFill="1" applyBorder="1" applyAlignment="1" applyProtection="1">
      <alignment horizontal="center" vertical="center" wrapText="1"/>
      <protection locked="0"/>
    </xf>
    <xf numFmtId="0" fontId="7" fillId="3" borderId="50" xfId="0" applyFont="1" applyFill="1" applyBorder="1"/>
    <xf numFmtId="0" fontId="7" fillId="3" borderId="51" xfId="0" applyFont="1" applyFill="1" applyBorder="1"/>
    <xf numFmtId="0" fontId="7" fillId="3" borderId="52" xfId="0" applyFont="1" applyFill="1" applyBorder="1"/>
    <xf numFmtId="0" fontId="1" fillId="3" borderId="35"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21" xfId="0" applyFont="1" applyFill="1" applyBorder="1" applyAlignment="1">
      <alignment horizontal="center" vertical="center"/>
    </xf>
    <xf numFmtId="2" fontId="1" fillId="2" borderId="4" xfId="0" applyNumberFormat="1" applyFont="1" applyFill="1" applyBorder="1" applyAlignment="1" applyProtection="1">
      <alignment horizontal="center" vertical="center" wrapText="1"/>
      <protection locked="0"/>
    </xf>
    <xf numFmtId="49" fontId="5" fillId="2" borderId="55" xfId="0" applyNumberFormat="1"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protection locked="0"/>
    </xf>
    <xf numFmtId="0" fontId="4" fillId="2" borderId="55" xfId="0" applyFont="1" applyFill="1" applyBorder="1" applyAlignment="1" applyProtection="1">
      <alignment horizontal="center" vertical="center"/>
      <protection locked="0"/>
    </xf>
    <xf numFmtId="49" fontId="1" fillId="3" borderId="48" xfId="0" applyNumberFormat="1" applyFont="1" applyFill="1" applyBorder="1" applyAlignment="1">
      <alignment horizontal="center"/>
    </xf>
    <xf numFmtId="49" fontId="1" fillId="3" borderId="26" xfId="0" applyNumberFormat="1" applyFont="1" applyFill="1" applyBorder="1" applyAlignment="1">
      <alignment horizontal="center"/>
    </xf>
    <xf numFmtId="49" fontId="1" fillId="3" borderId="25" xfId="0" applyNumberFormat="1" applyFont="1" applyFill="1" applyBorder="1" applyAlignment="1">
      <alignment horizontal="center"/>
    </xf>
    <xf numFmtId="0" fontId="1" fillId="2" borderId="14"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9" xfId="0" applyFont="1" applyFill="1" applyBorder="1" applyAlignment="1" applyProtection="1">
      <alignment horizontal="center" vertical="center" wrapText="1"/>
      <protection locked="0"/>
    </xf>
    <xf numFmtId="0" fontId="1" fillId="3" borderId="7" xfId="0" applyFont="1" applyFill="1" applyBorder="1" applyAlignment="1">
      <alignment horizontal="center"/>
    </xf>
    <xf numFmtId="0" fontId="1" fillId="3" borderId="19" xfId="0" applyFont="1" applyFill="1" applyBorder="1" applyAlignment="1">
      <alignment horizontal="center"/>
    </xf>
    <xf numFmtId="0" fontId="1" fillId="3" borderId="0" xfId="0" applyFont="1" applyFill="1" applyAlignment="1">
      <alignment horizontal="center"/>
    </xf>
    <xf numFmtId="0" fontId="1" fillId="3" borderId="11" xfId="0" applyFont="1" applyFill="1" applyBorder="1" applyAlignment="1">
      <alignment horizontal="center"/>
    </xf>
    <xf numFmtId="1" fontId="1" fillId="2" borderId="4" xfId="0" applyNumberFormat="1" applyFont="1" applyFill="1" applyBorder="1" applyAlignment="1" applyProtection="1">
      <alignment horizontal="center" vertical="center" wrapText="1"/>
      <protection locked="0"/>
    </xf>
    <xf numFmtId="49" fontId="5" fillId="2" borderId="29" xfId="0" applyNumberFormat="1" applyFont="1" applyFill="1" applyBorder="1" applyAlignment="1" applyProtection="1">
      <alignment horizontal="center" vertical="center" wrapText="1"/>
      <protection locked="0"/>
    </xf>
    <xf numFmtId="2" fontId="1" fillId="2" borderId="14" xfId="0" applyNumberFormat="1" applyFont="1" applyFill="1" applyBorder="1" applyAlignment="1" applyProtection="1">
      <alignment horizontal="center" vertical="center" wrapText="1"/>
      <protection locked="0"/>
    </xf>
    <xf numFmtId="2" fontId="1" fillId="2" borderId="29" xfId="0" applyNumberFormat="1"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center" wrapText="1"/>
      <protection locked="0"/>
    </xf>
    <xf numFmtId="0" fontId="1" fillId="2" borderId="30" xfId="0" applyFont="1" applyFill="1" applyBorder="1" applyAlignment="1" applyProtection="1">
      <alignment horizontal="center" vertical="center" wrapText="1"/>
      <protection locked="0"/>
    </xf>
    <xf numFmtId="2" fontId="1" fillId="2" borderId="2" xfId="0" applyNumberFormat="1"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29" xfId="0" applyFont="1" applyFill="1" applyBorder="1" applyAlignment="1" applyProtection="1">
      <alignment horizontal="center" vertical="center"/>
      <protection locked="0"/>
    </xf>
  </cellXfs>
  <cellStyles count="2">
    <cellStyle name="Hyperlink" xfId="1" builtinId="8"/>
    <cellStyle name="Normal" xfId="0" builtinId="0"/>
  </cellStyles>
  <dxfs count="4">
    <dxf>
      <fill>
        <patternFill>
          <bgColor theme="0"/>
        </patternFill>
      </fill>
      <border>
        <left style="thin">
          <color indexed="64"/>
        </left>
        <right/>
      </border>
    </dxf>
    <dxf>
      <fill>
        <patternFill>
          <bgColor theme="0"/>
        </patternFill>
      </fill>
      <border>
        <left style="thin">
          <color indexed="64"/>
        </left>
        <right style="thin">
          <color indexed="64"/>
        </right>
      </border>
    </dxf>
    <dxf>
      <fill>
        <patternFill>
          <bgColor theme="0"/>
        </patternFill>
      </fill>
      <border>
        <left style="thin">
          <color indexed="64"/>
        </left>
        <right style="thin">
          <color indexed="64"/>
        </right>
      </border>
    </dxf>
    <dxf>
      <fill>
        <patternFill>
          <bgColor theme="0"/>
        </patternFill>
      </fill>
      <border>
        <left style="thin">
          <color indexed="64"/>
        </left>
        <right style="thin">
          <color indexed="64"/>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s.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s.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55880</xdr:rowOff>
    </xdr:from>
    <xdr:to>
      <xdr:col>3</xdr:col>
      <xdr:colOff>15733</xdr:colOff>
      <xdr:row>2</xdr:row>
      <xdr:rowOff>157480</xdr:rowOff>
    </xdr:to>
    <xdr:pic>
      <xdr:nvPicPr>
        <xdr:cNvPr id="1059" name="Picture 1">
          <a:hlinkClick xmlns:r="http://schemas.openxmlformats.org/officeDocument/2006/relationships" r:id="rId1" tooltip="Visit the SES website"/>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0" y="55880"/>
          <a:ext cx="1021573"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15224</xdr:colOff>
      <xdr:row>0</xdr:row>
      <xdr:rowOff>76200</xdr:rowOff>
    </xdr:from>
    <xdr:to>
      <xdr:col>3</xdr:col>
      <xdr:colOff>35560</xdr:colOff>
      <xdr:row>2</xdr:row>
      <xdr:rowOff>91212</xdr:rowOff>
    </xdr:to>
    <xdr:pic>
      <xdr:nvPicPr>
        <xdr:cNvPr id="2061" name="Picture 1">
          <a:hlinkClick xmlns:r="http://schemas.openxmlformats.org/officeDocument/2006/relationships" r:id="rId1" tooltip="Visit the SES website"/>
          <a:extLst>
            <a:ext uri="{FF2B5EF4-FFF2-40B4-BE49-F238E27FC236}">
              <a16:creationId xmlns:a16="http://schemas.microsoft.com/office/drawing/2014/main" id="{00000000-0008-0000-0100-00000D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5224" y="76200"/>
          <a:ext cx="1026176" cy="477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ntenna.registration@ses.com" TargetMode="External"/><Relationship Id="rId1" Type="http://schemas.openxmlformats.org/officeDocument/2006/relationships/hyperlink" Target="http://www.ses.com/7767426/technical-dat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ntenna.registration@ses.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64"/>
  <sheetViews>
    <sheetView showGridLines="0" zoomScale="125" zoomScaleNormal="125" workbookViewId="0">
      <selection activeCell="F10" sqref="F10:K10"/>
    </sheetView>
  </sheetViews>
  <sheetFormatPr defaultColWidth="9.1796875" defaultRowHeight="14" x14ac:dyDescent="0.3"/>
  <cols>
    <col min="1" max="20" width="4.81640625" style="2" customWidth="1"/>
    <col min="21" max="22" width="3.81640625" style="2" customWidth="1"/>
    <col min="23" max="23" width="3.1796875" style="2" customWidth="1"/>
    <col min="24" max="24" width="3.54296875" style="2" customWidth="1"/>
    <col min="25" max="31" width="9.1796875" style="2"/>
    <col min="32" max="16384" width="9.1796875" style="3"/>
  </cols>
  <sheetData>
    <row r="1" spans="1:31" ht="18" x14ac:dyDescent="0.4">
      <c r="A1" s="119"/>
      <c r="B1" s="120"/>
      <c r="C1" s="120"/>
      <c r="D1" s="30"/>
      <c r="E1" s="30"/>
      <c r="F1" s="30"/>
      <c r="G1" s="30"/>
      <c r="H1" s="30"/>
      <c r="I1" s="30"/>
      <c r="J1" s="30"/>
      <c r="K1" s="30"/>
      <c r="L1" s="30"/>
      <c r="M1" s="30"/>
      <c r="N1" s="30"/>
      <c r="O1" s="30"/>
      <c r="P1" s="30"/>
      <c r="Q1" s="30"/>
      <c r="R1" s="30"/>
      <c r="S1" s="30"/>
      <c r="T1" s="31" t="s">
        <v>126</v>
      </c>
    </row>
    <row r="2" spans="1:31" ht="12" customHeight="1" thickBot="1" x14ac:dyDescent="0.45">
      <c r="A2" s="121"/>
      <c r="B2" s="122"/>
      <c r="C2" s="122"/>
      <c r="D2" s="32"/>
      <c r="E2" s="32"/>
      <c r="F2" s="32"/>
      <c r="G2" s="32"/>
      <c r="H2" s="32"/>
      <c r="I2" s="32"/>
      <c r="J2" s="32"/>
      <c r="K2" s="32"/>
      <c r="L2" s="32"/>
      <c r="M2" s="32"/>
      <c r="N2" s="32"/>
      <c r="O2" s="32"/>
      <c r="P2" s="32"/>
      <c r="Q2" s="32"/>
      <c r="R2" s="32"/>
      <c r="S2" s="32"/>
      <c r="T2" s="33"/>
    </row>
    <row r="3" spans="1:31" s="6" customFormat="1" ht="15.75" customHeight="1" thickBot="1" x14ac:dyDescent="0.4">
      <c r="A3" s="123"/>
      <c r="B3" s="124"/>
      <c r="C3" s="124"/>
      <c r="D3" s="34"/>
      <c r="E3" s="34"/>
      <c r="F3" s="34"/>
      <c r="G3" s="34"/>
      <c r="H3" s="34"/>
      <c r="I3" s="226" t="s">
        <v>149</v>
      </c>
      <c r="J3" s="226"/>
      <c r="K3" s="226"/>
      <c r="L3" s="226"/>
      <c r="M3" s="226"/>
      <c r="N3" s="226"/>
      <c r="O3" s="226"/>
      <c r="P3" s="226"/>
      <c r="Q3" s="226"/>
      <c r="R3" s="226"/>
      <c r="S3" s="226"/>
      <c r="T3" s="227"/>
      <c r="U3" s="14"/>
      <c r="V3" s="14"/>
      <c r="W3" s="14"/>
      <c r="X3" s="14"/>
      <c r="Y3" s="14"/>
      <c r="Z3" s="14"/>
      <c r="AA3" s="14"/>
      <c r="AB3" s="14"/>
      <c r="AC3" s="14"/>
      <c r="AD3" s="14"/>
      <c r="AE3" s="14"/>
    </row>
    <row r="4" spans="1:31" s="11" customFormat="1" ht="25.5" customHeight="1" thickTop="1" x14ac:dyDescent="0.35">
      <c r="A4" s="66" t="s">
        <v>121</v>
      </c>
      <c r="B4" s="88"/>
      <c r="C4" s="88"/>
      <c r="D4" s="88"/>
      <c r="E4" s="88"/>
      <c r="F4" s="88"/>
      <c r="G4" s="88"/>
      <c r="H4" s="88"/>
      <c r="I4" s="88"/>
      <c r="J4" s="88"/>
      <c r="K4" s="88"/>
      <c r="L4" s="88"/>
      <c r="M4" s="88"/>
      <c r="N4" s="88"/>
      <c r="O4" s="88"/>
      <c r="P4" s="88"/>
      <c r="Q4" s="88"/>
      <c r="R4" s="88"/>
      <c r="S4" s="88"/>
      <c r="T4" s="89"/>
      <c r="U4" s="15"/>
      <c r="V4" s="15"/>
      <c r="W4" s="15"/>
      <c r="X4" s="15"/>
      <c r="Y4" s="15"/>
      <c r="Z4" s="15"/>
      <c r="AA4" s="15"/>
      <c r="AB4" s="15"/>
      <c r="AC4" s="15"/>
      <c r="AD4" s="15"/>
      <c r="AE4" s="15"/>
    </row>
    <row r="5" spans="1:31" s="5" customFormat="1" ht="12.75" customHeight="1" x14ac:dyDescent="0.3">
      <c r="A5" s="172" t="s">
        <v>59</v>
      </c>
      <c r="B5" s="173"/>
      <c r="C5" s="173"/>
      <c r="D5" s="173"/>
      <c r="E5" s="173"/>
      <c r="F5" s="230" t="s">
        <v>141</v>
      </c>
      <c r="G5" s="230"/>
      <c r="H5" s="230"/>
      <c r="I5" s="230"/>
      <c r="J5" s="230"/>
      <c r="K5" s="230"/>
      <c r="L5" s="230"/>
      <c r="M5" s="230"/>
      <c r="N5" s="230"/>
      <c r="O5" s="230"/>
      <c r="P5" s="230"/>
      <c r="Q5" s="230"/>
      <c r="R5" s="230"/>
      <c r="S5" s="230"/>
      <c r="T5" s="231"/>
      <c r="U5" s="4"/>
      <c r="V5" s="4"/>
      <c r="W5" s="4"/>
      <c r="X5" s="4"/>
      <c r="Y5" s="4"/>
      <c r="Z5" s="4"/>
      <c r="AA5" s="4"/>
      <c r="AB5" s="4"/>
      <c r="AC5" s="4"/>
      <c r="AD5" s="4"/>
      <c r="AE5" s="4"/>
    </row>
    <row r="6" spans="1:31" s="5" customFormat="1" ht="12.75" customHeight="1" x14ac:dyDescent="0.3">
      <c r="A6" s="172" t="s">
        <v>60</v>
      </c>
      <c r="B6" s="173"/>
      <c r="C6" s="173"/>
      <c r="D6" s="173"/>
      <c r="E6" s="173"/>
      <c r="F6" s="232"/>
      <c r="G6" s="232"/>
      <c r="H6" s="232"/>
      <c r="I6" s="232"/>
      <c r="J6" s="232"/>
      <c r="K6" s="232"/>
      <c r="L6" s="232"/>
      <c r="M6" s="232"/>
      <c r="N6" s="232"/>
      <c r="O6" s="232"/>
      <c r="P6" s="232"/>
      <c r="Q6" s="232"/>
      <c r="R6" s="232"/>
      <c r="S6" s="232"/>
      <c r="T6" s="233"/>
      <c r="U6" s="4"/>
      <c r="V6" s="4"/>
      <c r="W6" s="4"/>
      <c r="X6" s="4"/>
      <c r="Y6" s="4"/>
      <c r="Z6" s="4"/>
      <c r="AA6" s="4"/>
      <c r="AB6" s="4"/>
      <c r="AC6" s="4"/>
      <c r="AD6" s="4"/>
      <c r="AE6" s="4"/>
    </row>
    <row r="7" spans="1:31" s="5" customFormat="1" ht="12.75" customHeight="1" x14ac:dyDescent="0.2">
      <c r="A7" s="234" t="s">
        <v>61</v>
      </c>
      <c r="B7" s="235"/>
      <c r="C7" s="235"/>
      <c r="D7" s="235"/>
      <c r="E7" s="235"/>
      <c r="F7" s="228"/>
      <c r="G7" s="228"/>
      <c r="H7" s="228"/>
      <c r="I7" s="228"/>
      <c r="J7" s="228"/>
      <c r="K7" s="228"/>
      <c r="L7" s="228"/>
      <c r="M7" s="228"/>
      <c r="N7" s="228"/>
      <c r="O7" s="228"/>
      <c r="P7" s="228"/>
      <c r="Q7" s="228"/>
      <c r="R7" s="228"/>
      <c r="S7" s="228"/>
      <c r="T7" s="229"/>
      <c r="U7" s="4"/>
      <c r="V7" s="4"/>
      <c r="W7" s="4"/>
      <c r="X7" s="4"/>
      <c r="Y7" s="4"/>
      <c r="Z7" s="4"/>
      <c r="AA7" s="4"/>
      <c r="AB7" s="4"/>
      <c r="AC7" s="4"/>
      <c r="AD7" s="4"/>
      <c r="AE7" s="4"/>
    </row>
    <row r="8" spans="1:31" s="5" customFormat="1" ht="12.75" customHeight="1" x14ac:dyDescent="0.2">
      <c r="A8" s="236"/>
      <c r="B8" s="235"/>
      <c r="C8" s="235"/>
      <c r="D8" s="235"/>
      <c r="E8" s="235"/>
      <c r="F8" s="228"/>
      <c r="G8" s="228"/>
      <c r="H8" s="228"/>
      <c r="I8" s="228"/>
      <c r="J8" s="228"/>
      <c r="K8" s="228"/>
      <c r="L8" s="228"/>
      <c r="M8" s="228"/>
      <c r="N8" s="228"/>
      <c r="O8" s="228"/>
      <c r="P8" s="228"/>
      <c r="Q8" s="228"/>
      <c r="R8" s="228"/>
      <c r="S8" s="228"/>
      <c r="T8" s="229"/>
      <c r="U8" s="4"/>
      <c r="V8" s="4"/>
      <c r="W8" s="4"/>
      <c r="X8" s="4"/>
      <c r="Y8" s="4"/>
      <c r="Z8" s="4"/>
      <c r="AA8" s="4"/>
      <c r="AB8" s="4"/>
      <c r="AC8" s="4"/>
      <c r="AD8" s="4"/>
      <c r="AE8" s="4"/>
    </row>
    <row r="9" spans="1:31" s="5" customFormat="1" ht="12.75" customHeight="1" x14ac:dyDescent="0.3">
      <c r="A9" s="172" t="s">
        <v>62</v>
      </c>
      <c r="B9" s="173"/>
      <c r="C9" s="173"/>
      <c r="D9" s="173"/>
      <c r="E9" s="173"/>
      <c r="F9" s="232"/>
      <c r="G9" s="232"/>
      <c r="H9" s="232"/>
      <c r="I9" s="232"/>
      <c r="J9" s="232"/>
      <c r="K9" s="232"/>
      <c r="L9" s="184" t="s">
        <v>63</v>
      </c>
      <c r="M9" s="173"/>
      <c r="N9" s="173"/>
      <c r="O9" s="232"/>
      <c r="P9" s="232"/>
      <c r="Q9" s="232"/>
      <c r="R9" s="232"/>
      <c r="S9" s="232"/>
      <c r="T9" s="233"/>
      <c r="U9" s="4"/>
      <c r="V9" s="4"/>
      <c r="W9" s="4"/>
      <c r="X9" s="4"/>
      <c r="Y9" s="4"/>
      <c r="Z9" s="4"/>
      <c r="AA9" s="4"/>
      <c r="AB9" s="4"/>
      <c r="AC9" s="4"/>
      <c r="AD9" s="4"/>
      <c r="AE9" s="4"/>
    </row>
    <row r="10" spans="1:31" s="5" customFormat="1" ht="12.75" customHeight="1" x14ac:dyDescent="0.3">
      <c r="A10" s="172" t="s">
        <v>64</v>
      </c>
      <c r="B10" s="173"/>
      <c r="C10" s="173"/>
      <c r="D10" s="173"/>
      <c r="E10" s="173"/>
      <c r="F10" s="232"/>
      <c r="G10" s="232"/>
      <c r="H10" s="232"/>
      <c r="I10" s="232"/>
      <c r="J10" s="232"/>
      <c r="K10" s="232"/>
      <c r="L10" s="184" t="s">
        <v>65</v>
      </c>
      <c r="M10" s="173"/>
      <c r="N10" s="173"/>
      <c r="O10" s="232"/>
      <c r="P10" s="232"/>
      <c r="Q10" s="232"/>
      <c r="R10" s="232"/>
      <c r="S10" s="232"/>
      <c r="T10" s="233"/>
      <c r="U10" s="4"/>
      <c r="V10" s="4"/>
      <c r="W10" s="4"/>
      <c r="X10" s="4"/>
      <c r="Y10" s="4"/>
      <c r="Z10" s="4"/>
      <c r="AA10" s="4"/>
      <c r="AB10" s="4"/>
      <c r="AC10" s="4"/>
      <c r="AD10" s="4"/>
      <c r="AE10" s="4"/>
    </row>
    <row r="11" spans="1:31" s="5" customFormat="1" ht="12.75" customHeight="1" x14ac:dyDescent="0.2">
      <c r="A11" s="237" t="s">
        <v>66</v>
      </c>
      <c r="B11" s="238"/>
      <c r="C11" s="238"/>
      <c r="D11" s="238"/>
      <c r="E11" s="239"/>
      <c r="F11" s="228"/>
      <c r="G11" s="228"/>
      <c r="H11" s="228"/>
      <c r="I11" s="228"/>
      <c r="J11" s="228"/>
      <c r="K11" s="228"/>
      <c r="L11" s="228"/>
      <c r="M11" s="228"/>
      <c r="N11" s="228"/>
      <c r="O11" s="228"/>
      <c r="P11" s="228"/>
      <c r="Q11" s="228"/>
      <c r="R11" s="228"/>
      <c r="S11" s="228"/>
      <c r="T11" s="229"/>
      <c r="U11" s="4"/>
      <c r="V11" s="4"/>
      <c r="W11" s="4"/>
      <c r="X11" s="4"/>
      <c r="Y11" s="4"/>
      <c r="Z11" s="4"/>
      <c r="AA11" s="4"/>
      <c r="AB11" s="4"/>
      <c r="AC11" s="4"/>
      <c r="AD11" s="4"/>
      <c r="AE11" s="4"/>
    </row>
    <row r="12" spans="1:31" s="5" customFormat="1" ht="12.75" customHeight="1" x14ac:dyDescent="0.2">
      <c r="A12" s="240"/>
      <c r="B12" s="241"/>
      <c r="C12" s="241"/>
      <c r="D12" s="241"/>
      <c r="E12" s="242"/>
      <c r="F12" s="228"/>
      <c r="G12" s="228"/>
      <c r="H12" s="228"/>
      <c r="I12" s="228"/>
      <c r="J12" s="228"/>
      <c r="K12" s="228"/>
      <c r="L12" s="228"/>
      <c r="M12" s="228"/>
      <c r="N12" s="228"/>
      <c r="O12" s="228"/>
      <c r="P12" s="228"/>
      <c r="Q12" s="228"/>
      <c r="R12" s="228"/>
      <c r="S12" s="228"/>
      <c r="T12" s="229"/>
      <c r="U12" s="4"/>
      <c r="V12" s="4"/>
      <c r="W12" s="4"/>
      <c r="X12" s="4"/>
      <c r="Y12" s="4"/>
      <c r="Z12" s="4"/>
      <c r="AA12" s="4"/>
      <c r="AB12" s="4"/>
      <c r="AC12" s="4"/>
      <c r="AD12" s="4"/>
      <c r="AE12" s="4"/>
    </row>
    <row r="13" spans="1:31" s="5" customFormat="1" ht="12.75" customHeight="1" x14ac:dyDescent="0.3">
      <c r="A13" s="172" t="s">
        <v>150</v>
      </c>
      <c r="B13" s="173"/>
      <c r="C13" s="173"/>
      <c r="D13" s="173"/>
      <c r="E13" s="173"/>
      <c r="F13" s="173"/>
      <c r="G13" s="173"/>
      <c r="H13" s="173"/>
      <c r="I13" s="173"/>
      <c r="J13" s="173"/>
      <c r="K13" s="173"/>
      <c r="L13" s="173"/>
      <c r="M13" s="173"/>
      <c r="N13" s="173"/>
      <c r="O13" s="173"/>
      <c r="P13" s="173"/>
      <c r="Q13" s="173"/>
      <c r="R13" s="173"/>
      <c r="S13" s="135"/>
      <c r="T13" s="136"/>
      <c r="U13" s="4"/>
      <c r="V13" s="4"/>
      <c r="W13" s="4"/>
      <c r="X13" s="4"/>
      <c r="Y13" s="4"/>
      <c r="Z13" s="4"/>
      <c r="AA13" s="4"/>
      <c r="AB13" s="4"/>
      <c r="AC13" s="4"/>
      <c r="AD13" s="4"/>
      <c r="AE13" s="4"/>
    </row>
    <row r="14" spans="1:31" s="5" customFormat="1" ht="12.75" customHeight="1" x14ac:dyDescent="0.3">
      <c r="A14" s="172" t="s">
        <v>151</v>
      </c>
      <c r="B14" s="173"/>
      <c r="C14" s="173"/>
      <c r="D14" s="173"/>
      <c r="E14" s="173"/>
      <c r="F14" s="173"/>
      <c r="G14" s="173"/>
      <c r="H14" s="173"/>
      <c r="I14" s="173"/>
      <c r="J14" s="173"/>
      <c r="K14" s="173"/>
      <c r="L14" s="173"/>
      <c r="M14" s="173"/>
      <c r="N14" s="173"/>
      <c r="O14" s="173"/>
      <c r="P14" s="173"/>
      <c r="Q14" s="173"/>
      <c r="R14" s="173"/>
      <c r="S14" s="135"/>
      <c r="T14" s="136"/>
      <c r="U14" s="4"/>
      <c r="V14" s="4"/>
      <c r="W14" s="4"/>
      <c r="X14" s="4"/>
      <c r="Y14" s="4"/>
      <c r="Z14" s="4"/>
      <c r="AA14" s="4"/>
      <c r="AB14" s="4"/>
      <c r="AC14" s="4"/>
      <c r="AD14" s="4"/>
      <c r="AE14" s="4"/>
    </row>
    <row r="15" spans="1:31" s="5" customFormat="1" ht="12.75" customHeight="1" x14ac:dyDescent="0.2">
      <c r="A15" s="193" t="s">
        <v>152</v>
      </c>
      <c r="B15" s="194"/>
      <c r="C15" s="194"/>
      <c r="D15" s="194"/>
      <c r="E15" s="194"/>
      <c r="F15" s="194"/>
      <c r="G15" s="194"/>
      <c r="H15" s="194"/>
      <c r="I15" s="194"/>
      <c r="J15" s="194"/>
      <c r="K15" s="194"/>
      <c r="L15" s="194"/>
      <c r="M15" s="194"/>
      <c r="N15" s="194"/>
      <c r="O15" s="194"/>
      <c r="P15" s="194"/>
      <c r="Q15" s="194"/>
      <c r="R15" s="194"/>
      <c r="S15" s="194"/>
      <c r="T15" s="195"/>
      <c r="U15" s="4"/>
      <c r="V15" s="4"/>
      <c r="W15" s="4"/>
      <c r="X15" s="4"/>
      <c r="Y15" s="4"/>
      <c r="Z15" s="4"/>
      <c r="AA15" s="4"/>
      <c r="AB15" s="4"/>
      <c r="AC15" s="4"/>
      <c r="AD15" s="4"/>
      <c r="AE15" s="4"/>
    </row>
    <row r="16" spans="1:31" s="5" customFormat="1" ht="12.75" customHeight="1" x14ac:dyDescent="0.3">
      <c r="A16" s="177"/>
      <c r="B16" s="178"/>
      <c r="C16" s="178"/>
      <c r="D16" s="178"/>
      <c r="E16" s="178"/>
      <c r="F16" s="178"/>
      <c r="G16" s="178"/>
      <c r="H16" s="178"/>
      <c r="I16" s="178"/>
      <c r="J16" s="178"/>
      <c r="K16" s="178"/>
      <c r="L16" s="184" t="s">
        <v>116</v>
      </c>
      <c r="M16" s="173"/>
      <c r="N16" s="173"/>
      <c r="O16" s="185"/>
      <c r="P16" s="186"/>
      <c r="Q16" s="186"/>
      <c r="R16" s="186"/>
      <c r="S16" s="186"/>
      <c r="T16" s="187"/>
      <c r="U16" s="4"/>
      <c r="V16" s="4"/>
      <c r="W16" s="4"/>
      <c r="X16" s="4"/>
      <c r="Y16" s="4"/>
      <c r="Z16" s="4"/>
      <c r="AA16" s="4"/>
      <c r="AB16" s="4"/>
      <c r="AC16" s="4"/>
      <c r="AD16" s="4"/>
      <c r="AE16" s="4"/>
    </row>
    <row r="17" spans="1:31" s="5" customFormat="1" ht="12" customHeight="1" x14ac:dyDescent="0.3">
      <c r="A17" s="179" t="s">
        <v>70</v>
      </c>
      <c r="B17" s="180"/>
      <c r="C17" s="180"/>
      <c r="D17" s="180"/>
      <c r="E17" s="180"/>
      <c r="F17" s="180"/>
      <c r="G17" s="180"/>
      <c r="H17" s="180"/>
      <c r="I17" s="180"/>
      <c r="J17" s="180"/>
      <c r="K17" s="180"/>
      <c r="L17" s="180"/>
      <c r="M17" s="180"/>
      <c r="N17" s="180"/>
      <c r="O17" s="180"/>
      <c r="P17" s="180"/>
      <c r="Q17" s="180"/>
      <c r="R17" s="180"/>
      <c r="S17" s="180"/>
      <c r="T17" s="181"/>
      <c r="U17" s="4"/>
      <c r="V17" s="4"/>
      <c r="W17" s="4"/>
      <c r="X17" s="4"/>
      <c r="Y17" s="4"/>
      <c r="Z17" s="4"/>
      <c r="AA17" s="4"/>
      <c r="AB17" s="4"/>
      <c r="AC17" s="4"/>
      <c r="AD17" s="4"/>
      <c r="AE17" s="4"/>
    </row>
    <row r="18" spans="1:31" s="5" customFormat="1" ht="12.75" customHeight="1" x14ac:dyDescent="0.3">
      <c r="A18" s="37"/>
      <c r="B18" s="188" t="str">
        <f>IF(AND(F5&lt;&gt;"", LEN(F5)&gt;1), F5, "")</f>
        <v>(Full Legal Company Name)</v>
      </c>
      <c r="C18" s="189"/>
      <c r="D18" s="189"/>
      <c r="E18" s="189"/>
      <c r="F18" s="189"/>
      <c r="G18" s="189"/>
      <c r="H18" s="189"/>
      <c r="I18" s="189"/>
      <c r="J18" s="189"/>
      <c r="K18" s="189"/>
      <c r="L18" s="189"/>
      <c r="M18" s="189"/>
      <c r="N18" s="189"/>
      <c r="O18" s="189"/>
      <c r="P18" s="189"/>
      <c r="Q18" s="189"/>
      <c r="R18" s="189"/>
      <c r="S18" s="189"/>
      <c r="T18" s="36"/>
      <c r="U18" s="4"/>
      <c r="V18" s="4"/>
      <c r="W18" s="4"/>
      <c r="X18" s="4"/>
      <c r="Y18" s="4"/>
      <c r="Z18" s="4"/>
      <c r="AA18" s="4"/>
      <c r="AB18" s="4"/>
      <c r="AC18" s="4"/>
      <c r="AD18" s="4"/>
      <c r="AE18" s="4"/>
    </row>
    <row r="19" spans="1:31" s="5" customFormat="1" ht="21" customHeight="1" x14ac:dyDescent="0.2">
      <c r="A19" s="190" t="s">
        <v>71</v>
      </c>
      <c r="B19" s="191"/>
      <c r="C19" s="191"/>
      <c r="D19" s="191"/>
      <c r="E19" s="191"/>
      <c r="F19" s="191"/>
      <c r="G19" s="191"/>
      <c r="H19" s="191"/>
      <c r="I19" s="191"/>
      <c r="J19" s="191"/>
      <c r="K19" s="191"/>
      <c r="L19" s="191"/>
      <c r="M19" s="191"/>
      <c r="N19" s="191"/>
      <c r="O19" s="191"/>
      <c r="P19" s="191"/>
      <c r="Q19" s="191"/>
      <c r="R19" s="191"/>
      <c r="S19" s="191"/>
      <c r="T19" s="192"/>
      <c r="U19" s="4"/>
      <c r="V19" s="4"/>
      <c r="W19" s="4"/>
      <c r="X19" s="4"/>
      <c r="Y19" s="4"/>
      <c r="Z19" s="4"/>
      <c r="AA19" s="4"/>
      <c r="AB19" s="4"/>
      <c r="AC19" s="4"/>
      <c r="AD19" s="4"/>
      <c r="AE19" s="4"/>
    </row>
    <row r="20" spans="1:31" s="5" customFormat="1" ht="21" customHeight="1" thickBot="1" x14ac:dyDescent="0.25">
      <c r="A20" s="182" t="s">
        <v>72</v>
      </c>
      <c r="B20" s="183"/>
      <c r="C20" s="196"/>
      <c r="D20" s="176"/>
      <c r="E20" s="176"/>
      <c r="F20" s="176"/>
      <c r="G20" s="176"/>
      <c r="H20" s="176"/>
      <c r="I20" s="174" t="s">
        <v>74</v>
      </c>
      <c r="J20" s="175"/>
      <c r="K20" s="176"/>
      <c r="L20" s="176"/>
      <c r="M20" s="176"/>
      <c r="N20" s="176"/>
      <c r="O20" s="176"/>
      <c r="P20" s="176"/>
      <c r="Q20" s="35" t="s">
        <v>73</v>
      </c>
      <c r="R20" s="197"/>
      <c r="S20" s="197"/>
      <c r="T20" s="198"/>
      <c r="U20" s="4"/>
      <c r="V20" s="4"/>
      <c r="W20" s="4"/>
      <c r="X20" s="4"/>
      <c r="Y20" s="4"/>
      <c r="Z20" s="4"/>
      <c r="AA20" s="4"/>
      <c r="AB20" s="4"/>
      <c r="AC20" s="4"/>
      <c r="AD20" s="4"/>
      <c r="AE20" s="4"/>
    </row>
    <row r="21" spans="1:31" s="12" customFormat="1" ht="25.5" customHeight="1" thickTop="1" x14ac:dyDescent="0.35">
      <c r="A21" s="66" t="s">
        <v>118</v>
      </c>
      <c r="B21" s="90"/>
      <c r="C21" s="90"/>
      <c r="D21" s="90"/>
      <c r="E21" s="90"/>
      <c r="F21" s="90"/>
      <c r="G21" s="90"/>
      <c r="H21" s="90"/>
      <c r="I21" s="90"/>
      <c r="J21" s="90"/>
      <c r="K21" s="90"/>
      <c r="L21" s="90"/>
      <c r="M21" s="90"/>
      <c r="N21" s="90"/>
      <c r="O21" s="90"/>
      <c r="P21" s="90"/>
      <c r="Q21" s="90"/>
      <c r="R21" s="90"/>
      <c r="S21" s="90"/>
      <c r="T21" s="91"/>
      <c r="U21" s="16"/>
      <c r="V21" s="16"/>
      <c r="W21" s="16"/>
      <c r="X21" s="16"/>
      <c r="Y21" s="16"/>
      <c r="Z21" s="16"/>
      <c r="AA21" s="16"/>
      <c r="AB21" s="16"/>
      <c r="AC21" s="16"/>
      <c r="AD21" s="16"/>
      <c r="AE21" s="16"/>
    </row>
    <row r="22" spans="1:31" s="5" customFormat="1" ht="12.75" customHeight="1" x14ac:dyDescent="0.25">
      <c r="A22" s="199" t="s">
        <v>129</v>
      </c>
      <c r="B22" s="200"/>
      <c r="C22" s="200"/>
      <c r="D22" s="200"/>
      <c r="E22" s="200"/>
      <c r="F22" s="200"/>
      <c r="G22" s="200"/>
      <c r="H22" s="200"/>
      <c r="I22" s="200"/>
      <c r="J22" s="200"/>
      <c r="K22" s="200"/>
      <c r="L22" s="200"/>
      <c r="M22" s="200"/>
      <c r="N22" s="200"/>
      <c r="O22" s="200"/>
      <c r="P22" s="200"/>
      <c r="Q22" s="200"/>
      <c r="R22" s="200"/>
      <c r="S22" s="200"/>
      <c r="T22" s="201"/>
      <c r="U22" s="4"/>
      <c r="V22" s="4"/>
      <c r="W22" s="4"/>
      <c r="X22" s="4"/>
      <c r="Y22" s="4"/>
      <c r="Z22" s="4"/>
      <c r="AA22" s="4"/>
      <c r="AB22" s="4"/>
      <c r="AC22" s="4"/>
      <c r="AD22" s="4"/>
      <c r="AE22" s="4"/>
    </row>
    <row r="23" spans="1:31" s="8" customFormat="1" ht="12.75" customHeight="1" x14ac:dyDescent="0.35">
      <c r="A23" s="202" t="s">
        <v>77</v>
      </c>
      <c r="B23" s="203"/>
      <c r="C23" s="204"/>
      <c r="D23" s="205"/>
      <c r="E23" s="205"/>
      <c r="F23" s="205"/>
      <c r="G23" s="205"/>
      <c r="H23" s="206"/>
      <c r="I23" s="39" t="s">
        <v>122</v>
      </c>
      <c r="J23" s="111"/>
      <c r="K23" s="113"/>
      <c r="L23" s="113"/>
      <c r="M23" s="112"/>
      <c r="N23" s="39" t="s">
        <v>96</v>
      </c>
      <c r="O23" s="111"/>
      <c r="P23" s="113"/>
      <c r="Q23" s="113"/>
      <c r="R23" s="113"/>
      <c r="S23" s="113"/>
      <c r="T23" s="137"/>
      <c r="U23" s="17"/>
      <c r="V23" s="17"/>
      <c r="W23" s="17"/>
      <c r="X23" s="17"/>
      <c r="Y23" s="17"/>
      <c r="Z23" s="17"/>
      <c r="AA23" s="17"/>
      <c r="AB23" s="17"/>
      <c r="AC23" s="17"/>
      <c r="AD23" s="17"/>
      <c r="AE23" s="17"/>
    </row>
    <row r="24" spans="1:31" s="5" customFormat="1" ht="12.75" customHeight="1" x14ac:dyDescent="0.2">
      <c r="A24" s="199" t="s">
        <v>131</v>
      </c>
      <c r="B24" s="200"/>
      <c r="C24" s="200"/>
      <c r="D24" s="200"/>
      <c r="E24" s="200"/>
      <c r="F24" s="200"/>
      <c r="G24" s="200"/>
      <c r="H24" s="200"/>
      <c r="I24" s="200"/>
      <c r="J24" s="200"/>
      <c r="K24" s="200"/>
      <c r="L24" s="200"/>
      <c r="M24" s="200"/>
      <c r="N24" s="200"/>
      <c r="O24" s="200"/>
      <c r="P24" s="200"/>
      <c r="Q24" s="200"/>
      <c r="R24" s="200"/>
      <c r="S24" s="200"/>
      <c r="T24" s="201"/>
      <c r="U24" s="4"/>
      <c r="V24" s="4"/>
      <c r="W24" s="4"/>
      <c r="X24" s="4"/>
      <c r="Y24" s="4"/>
      <c r="Z24" s="4"/>
      <c r="AA24" s="4"/>
      <c r="AB24" s="4"/>
      <c r="AC24" s="4"/>
      <c r="AD24" s="4"/>
      <c r="AE24" s="4"/>
    </row>
    <row r="25" spans="1:31" s="8" customFormat="1" ht="12.75" customHeight="1" x14ac:dyDescent="0.35">
      <c r="A25" s="148" t="s">
        <v>77</v>
      </c>
      <c r="B25" s="149"/>
      <c r="C25" s="150"/>
      <c r="D25" s="150"/>
      <c r="E25" s="150"/>
      <c r="F25" s="150"/>
      <c r="G25" s="150"/>
      <c r="H25" s="150"/>
      <c r="I25" s="39" t="s">
        <v>122</v>
      </c>
      <c r="J25" s="135"/>
      <c r="K25" s="135"/>
      <c r="L25" s="135"/>
      <c r="M25" s="135"/>
      <c r="N25" s="39" t="s">
        <v>96</v>
      </c>
      <c r="O25" s="135"/>
      <c r="P25" s="135"/>
      <c r="Q25" s="135"/>
      <c r="R25" s="135"/>
      <c r="S25" s="135"/>
      <c r="T25" s="136"/>
      <c r="U25" s="17"/>
      <c r="V25" s="17"/>
      <c r="W25" s="17"/>
      <c r="X25" s="17"/>
      <c r="Y25" s="17"/>
      <c r="Z25" s="17"/>
      <c r="AA25" s="17"/>
      <c r="AB25" s="17"/>
      <c r="AC25" s="17"/>
      <c r="AD25" s="17"/>
      <c r="AE25" s="17"/>
    </row>
    <row r="26" spans="1:31" s="8" customFormat="1" ht="12.75" customHeight="1" thickBot="1" x14ac:dyDescent="0.4">
      <c r="A26" s="167" t="s">
        <v>77</v>
      </c>
      <c r="B26" s="168"/>
      <c r="C26" s="169"/>
      <c r="D26" s="170"/>
      <c r="E26" s="170"/>
      <c r="F26" s="170"/>
      <c r="G26" s="170"/>
      <c r="H26" s="171"/>
      <c r="I26" s="38" t="s">
        <v>122</v>
      </c>
      <c r="J26" s="144"/>
      <c r="K26" s="145"/>
      <c r="L26" s="145"/>
      <c r="M26" s="146"/>
      <c r="N26" s="38" t="s">
        <v>96</v>
      </c>
      <c r="O26" s="144"/>
      <c r="P26" s="145"/>
      <c r="Q26" s="145"/>
      <c r="R26" s="145"/>
      <c r="S26" s="145"/>
      <c r="T26" s="147"/>
      <c r="U26" s="17"/>
      <c r="V26" s="17"/>
      <c r="W26" s="17"/>
      <c r="X26" s="17"/>
      <c r="Y26" s="17"/>
      <c r="Z26" s="17"/>
      <c r="AA26" s="17"/>
      <c r="AB26" s="17"/>
      <c r="AC26" s="17"/>
      <c r="AD26" s="17"/>
      <c r="AE26" s="17"/>
    </row>
    <row r="27" spans="1:31" s="8" customFormat="1" ht="25.5" customHeight="1" thickTop="1" x14ac:dyDescent="0.35">
      <c r="A27" s="138" t="s">
        <v>117</v>
      </c>
      <c r="B27" s="139"/>
      <c r="C27" s="139"/>
      <c r="D27" s="139"/>
      <c r="E27" s="139"/>
      <c r="F27" s="139"/>
      <c r="G27" s="139"/>
      <c r="H27" s="139"/>
      <c r="I27" s="139"/>
      <c r="J27" s="139"/>
      <c r="K27" s="139"/>
      <c r="L27" s="139"/>
      <c r="M27" s="139"/>
      <c r="N27" s="139"/>
      <c r="O27" s="139"/>
      <c r="P27" s="139"/>
      <c r="Q27" s="139"/>
      <c r="R27" s="139"/>
      <c r="S27" s="139"/>
      <c r="T27" s="140"/>
      <c r="U27" s="17"/>
      <c r="V27" s="17"/>
      <c r="W27" s="17"/>
      <c r="X27" s="17"/>
      <c r="Y27" s="17"/>
      <c r="Z27" s="17"/>
      <c r="AA27" s="17"/>
      <c r="AB27" s="17"/>
      <c r="AC27" s="17"/>
      <c r="AD27" s="17"/>
      <c r="AE27" s="17"/>
    </row>
    <row r="28" spans="1:31" s="5" customFormat="1" ht="12.75" customHeight="1" x14ac:dyDescent="0.2">
      <c r="A28" s="125" t="s">
        <v>123</v>
      </c>
      <c r="B28" s="96"/>
      <c r="C28" s="96"/>
      <c r="D28" s="97"/>
      <c r="E28" s="116"/>
      <c r="F28" s="112"/>
      <c r="G28" s="114" t="s">
        <v>78</v>
      </c>
      <c r="H28" s="115"/>
      <c r="I28" s="111"/>
      <c r="J28" s="113"/>
      <c r="K28" s="113"/>
      <c r="L28" s="112"/>
      <c r="M28" s="40" t="s">
        <v>79</v>
      </c>
      <c r="N28" s="111"/>
      <c r="O28" s="113"/>
      <c r="P28" s="113"/>
      <c r="Q28" s="113"/>
      <c r="R28" s="113"/>
      <c r="S28" s="113"/>
      <c r="T28" s="137"/>
      <c r="U28" s="4"/>
      <c r="V28" s="4"/>
      <c r="W28" s="4"/>
      <c r="X28" s="4"/>
      <c r="Y28" s="4"/>
      <c r="Z28" s="4"/>
      <c r="AA28" s="4"/>
      <c r="AB28" s="4"/>
      <c r="AC28" s="4"/>
      <c r="AD28" s="4"/>
      <c r="AE28" s="4"/>
    </row>
    <row r="29" spans="1:31" s="7" customFormat="1" ht="12.75" customHeight="1" x14ac:dyDescent="0.2">
      <c r="A29" s="125" t="s">
        <v>130</v>
      </c>
      <c r="B29" s="164"/>
      <c r="C29" s="164"/>
      <c r="D29" s="115"/>
      <c r="E29" s="111"/>
      <c r="F29" s="112"/>
      <c r="G29" s="114" t="s">
        <v>80</v>
      </c>
      <c r="H29" s="115"/>
      <c r="I29" s="111"/>
      <c r="J29" s="112"/>
      <c r="K29" s="141" t="s">
        <v>81</v>
      </c>
      <c r="L29" s="142"/>
      <c r="M29" s="143"/>
      <c r="N29" s="111"/>
      <c r="O29" s="113"/>
      <c r="P29" s="112"/>
      <c r="Q29" s="41" t="str">
        <f>IF(N29=Data!H2, "TX Ports", "")</f>
        <v/>
      </c>
      <c r="R29" s="27"/>
      <c r="S29" s="42" t="str">
        <f>IF(N29=Data!H2, "RX Ports", "")</f>
        <v/>
      </c>
      <c r="T29" s="28"/>
      <c r="U29" s="9"/>
      <c r="V29" s="9"/>
      <c r="W29" s="9"/>
      <c r="X29" s="9"/>
      <c r="Y29" s="9"/>
      <c r="Z29" s="9"/>
      <c r="AA29" s="9"/>
      <c r="AB29" s="9"/>
      <c r="AC29" s="9"/>
      <c r="AD29" s="9"/>
      <c r="AE29" s="9"/>
    </row>
    <row r="30" spans="1:31" s="7" customFormat="1" ht="12.75" customHeight="1" x14ac:dyDescent="0.2">
      <c r="A30" s="78" t="s">
        <v>86</v>
      </c>
      <c r="B30" s="98"/>
      <c r="C30" s="99"/>
      <c r="D30" s="111"/>
      <c r="E30" s="113"/>
      <c r="F30" s="112"/>
      <c r="G30" s="95" t="s">
        <v>87</v>
      </c>
      <c r="H30" s="98"/>
      <c r="I30" s="98"/>
      <c r="J30" s="98"/>
      <c r="K30" s="99"/>
      <c r="L30" s="111"/>
      <c r="M30" s="112"/>
      <c r="N30" s="95" t="s">
        <v>142</v>
      </c>
      <c r="O30" s="96"/>
      <c r="P30" s="96"/>
      <c r="Q30" s="97"/>
      <c r="R30" s="92"/>
      <c r="S30" s="93"/>
      <c r="T30" s="94"/>
      <c r="U30" s="9"/>
      <c r="V30" s="9"/>
      <c r="W30" s="9"/>
      <c r="X30" s="9"/>
      <c r="Y30" s="9"/>
      <c r="Z30" s="9"/>
      <c r="AA30" s="9"/>
      <c r="AB30" s="9"/>
      <c r="AC30" s="9"/>
      <c r="AD30" s="9"/>
      <c r="AE30" s="9"/>
    </row>
    <row r="31" spans="1:31" s="10" customFormat="1" ht="12.75" customHeight="1" x14ac:dyDescent="0.2">
      <c r="A31" s="78" t="s">
        <v>91</v>
      </c>
      <c r="B31" s="98"/>
      <c r="C31" s="99"/>
      <c r="D31" s="111"/>
      <c r="E31" s="113"/>
      <c r="F31" s="112"/>
      <c r="G31" s="95" t="s">
        <v>93</v>
      </c>
      <c r="H31" s="99"/>
      <c r="I31" s="111"/>
      <c r="J31" s="113"/>
      <c r="K31" s="113"/>
      <c r="L31" s="112"/>
      <c r="M31" s="95" t="s">
        <v>92</v>
      </c>
      <c r="N31" s="99"/>
      <c r="O31" s="111"/>
      <c r="P31" s="113"/>
      <c r="Q31" s="113"/>
      <c r="R31" s="113"/>
      <c r="S31" s="113"/>
      <c r="T31" s="137"/>
      <c r="U31" s="18"/>
      <c r="V31" s="18"/>
      <c r="W31" s="18"/>
      <c r="X31" s="18"/>
      <c r="Y31" s="18"/>
      <c r="Z31" s="18"/>
      <c r="AA31" s="18"/>
      <c r="AB31" s="18"/>
      <c r="AC31" s="18"/>
      <c r="AD31" s="18"/>
      <c r="AE31" s="18"/>
    </row>
    <row r="32" spans="1:31" s="10" customFormat="1" ht="12.75" customHeight="1" thickBot="1" x14ac:dyDescent="0.25">
      <c r="A32" s="151" t="str">
        <f>IF($D$31 = Data!$F$3, "Country, City, Lat &amp; Long  not required for mobile", "")</f>
        <v/>
      </c>
      <c r="B32" s="152"/>
      <c r="C32" s="152"/>
      <c r="D32" s="152"/>
      <c r="E32" s="152"/>
      <c r="F32" s="153"/>
      <c r="G32" s="72" t="s">
        <v>134</v>
      </c>
      <c r="H32" s="105"/>
      <c r="I32" s="160"/>
      <c r="J32" s="161"/>
      <c r="K32" s="29" t="s">
        <v>29</v>
      </c>
      <c r="L32" s="162" t="s">
        <v>94</v>
      </c>
      <c r="M32" s="163"/>
      <c r="N32" s="154"/>
      <c r="O32" s="154"/>
      <c r="P32" s="29" t="s">
        <v>27</v>
      </c>
      <c r="Q32" s="155" t="s">
        <v>183</v>
      </c>
      <c r="R32" s="156"/>
      <c r="S32" s="109"/>
      <c r="T32" s="110"/>
      <c r="U32" s="18"/>
      <c r="V32" s="18"/>
      <c r="W32" s="18"/>
      <c r="X32" s="18"/>
      <c r="Y32" s="18"/>
      <c r="Z32" s="18"/>
      <c r="AA32" s="18"/>
      <c r="AB32" s="18"/>
      <c r="AC32" s="18"/>
      <c r="AD32" s="18"/>
      <c r="AE32" s="18"/>
    </row>
    <row r="33" spans="1:31" s="13" customFormat="1" ht="25.5" customHeight="1" thickTop="1" x14ac:dyDescent="0.35">
      <c r="A33" s="66" t="s">
        <v>119</v>
      </c>
      <c r="B33" s="68"/>
      <c r="C33" s="68"/>
      <c r="D33" s="68"/>
      <c r="E33" s="68"/>
      <c r="F33" s="68"/>
      <c r="G33" s="68"/>
      <c r="H33" s="157" t="str">
        <f>IF(AND(J40, K40&gt;0, L40&gt;0),"Maximum Transmit EIRP = "&amp; ROUND(K40+L40, 1) &amp;" dBW ", "")</f>
        <v/>
      </c>
      <c r="I33" s="158"/>
      <c r="J33" s="158"/>
      <c r="K33" s="158"/>
      <c r="L33" s="158"/>
      <c r="M33" s="158"/>
      <c r="N33" s="158"/>
      <c r="O33" s="158"/>
      <c r="P33" s="158"/>
      <c r="Q33" s="158"/>
      <c r="R33" s="158"/>
      <c r="S33" s="158"/>
      <c r="T33" s="159"/>
      <c r="U33" s="19"/>
      <c r="V33" s="19"/>
      <c r="W33" s="19"/>
      <c r="X33" s="19"/>
      <c r="Y33" s="19"/>
      <c r="Z33" s="19"/>
      <c r="AA33" s="19"/>
      <c r="AB33" s="19"/>
      <c r="AC33" s="19"/>
      <c r="AD33" s="19"/>
      <c r="AE33" s="19"/>
    </row>
    <row r="34" spans="1:31" s="10" customFormat="1" ht="12.75" customHeight="1" x14ac:dyDescent="0.2">
      <c r="A34" s="78" t="s">
        <v>125</v>
      </c>
      <c r="B34" s="96"/>
      <c r="C34" s="96"/>
      <c r="D34" s="96"/>
      <c r="E34" s="96"/>
      <c r="F34" s="96"/>
      <c r="G34" s="97"/>
      <c r="H34" s="107"/>
      <c r="I34" s="213"/>
      <c r="J34" s="214"/>
      <c r="K34" s="129" t="str">
        <f>IF($H$34=Data!$K$2, "Start (GHz)", "")</f>
        <v/>
      </c>
      <c r="L34" s="130"/>
      <c r="M34" s="211"/>
      <c r="N34" s="211"/>
      <c r="O34" s="211"/>
      <c r="P34" s="130" t="str">
        <f>IF($H$34=Data!$K$2, "Stop (GHz)", "")</f>
        <v/>
      </c>
      <c r="Q34" s="130"/>
      <c r="R34" s="211"/>
      <c r="S34" s="211"/>
      <c r="T34" s="212"/>
      <c r="U34" s="18"/>
      <c r="V34" s="18"/>
      <c r="W34" s="18"/>
      <c r="X34" s="18"/>
      <c r="Y34" s="18"/>
      <c r="Z34" s="18"/>
      <c r="AA34" s="18"/>
      <c r="AB34" s="18"/>
      <c r="AC34" s="18"/>
      <c r="AD34" s="18"/>
      <c r="AE34" s="18"/>
    </row>
    <row r="35" spans="1:31" s="10" customFormat="1" ht="12.75" customHeight="1" x14ac:dyDescent="0.2">
      <c r="A35" s="78" t="s">
        <v>95</v>
      </c>
      <c r="B35" s="98"/>
      <c r="C35" s="98"/>
      <c r="D35" s="98"/>
      <c r="E35" s="99"/>
      <c r="F35" s="76"/>
      <c r="G35" s="106"/>
      <c r="H35" s="95" t="s">
        <v>137</v>
      </c>
      <c r="I35" s="98"/>
      <c r="J35" s="98"/>
      <c r="K35" s="99"/>
      <c r="L35" s="76"/>
      <c r="M35" s="106"/>
      <c r="N35" s="95" t="s">
        <v>132</v>
      </c>
      <c r="O35" s="98"/>
      <c r="P35" s="98"/>
      <c r="Q35" s="99"/>
      <c r="R35" s="107"/>
      <c r="S35" s="106"/>
      <c r="T35" s="25"/>
      <c r="U35" s="18"/>
      <c r="V35" s="18"/>
      <c r="W35" s="18"/>
      <c r="X35" s="18"/>
      <c r="Y35" s="18"/>
      <c r="Z35" s="18"/>
      <c r="AA35" s="18"/>
      <c r="AB35" s="18"/>
      <c r="AC35" s="18"/>
      <c r="AD35" s="18"/>
      <c r="AE35" s="18"/>
    </row>
    <row r="36" spans="1:31" s="10" customFormat="1" ht="12.75" customHeight="1" x14ac:dyDescent="0.2">
      <c r="A36" s="78" t="s">
        <v>135</v>
      </c>
      <c r="B36" s="99"/>
      <c r="C36" s="76"/>
      <c r="D36" s="106"/>
      <c r="E36" s="95" t="s">
        <v>97</v>
      </c>
      <c r="F36" s="99"/>
      <c r="G36" s="23"/>
      <c r="H36" s="95" t="s">
        <v>98</v>
      </c>
      <c r="I36" s="98"/>
      <c r="J36" s="98"/>
      <c r="K36" s="99"/>
      <c r="L36" s="76"/>
      <c r="M36" s="106"/>
      <c r="N36" s="95" t="s">
        <v>99</v>
      </c>
      <c r="O36" s="224"/>
      <c r="P36" s="224"/>
      <c r="Q36" s="225"/>
      <c r="R36" s="215"/>
      <c r="S36" s="216"/>
      <c r="T36" s="26"/>
      <c r="U36" s="18"/>
      <c r="V36" s="18"/>
      <c r="W36" s="18"/>
      <c r="X36" s="18"/>
      <c r="Y36" s="18"/>
      <c r="Z36" s="18"/>
      <c r="AA36" s="18"/>
      <c r="AB36" s="18"/>
      <c r="AC36" s="18"/>
      <c r="AD36" s="18"/>
      <c r="AE36" s="18"/>
    </row>
    <row r="37" spans="1:31" s="10" customFormat="1" ht="12.75" customHeight="1" x14ac:dyDescent="0.2">
      <c r="A37" s="78" t="s">
        <v>103</v>
      </c>
      <c r="B37" s="98"/>
      <c r="C37" s="98"/>
      <c r="D37" s="99"/>
      <c r="E37" s="107"/>
      <c r="F37" s="106"/>
      <c r="G37" s="95" t="s">
        <v>104</v>
      </c>
      <c r="H37" s="98"/>
      <c r="I37" s="98"/>
      <c r="J37" s="98"/>
      <c r="K37" s="99"/>
      <c r="L37" s="107"/>
      <c r="M37" s="108"/>
      <c r="N37" s="21" t="s">
        <v>48</v>
      </c>
      <c r="O37" s="100" t="str">
        <f>IF(M40, IF((H40-I40)&lt;0, " MAX POWER AT FEED INVALID ", (IF((H40-I40)=0, (" Zero dB Path loss/backoff"), (" Path loss/backoff is " &amp; ROUND(H40-I40, 1) &amp; " dB")))), "")</f>
        <v/>
      </c>
      <c r="P37" s="101"/>
      <c r="Q37" s="101"/>
      <c r="R37" s="102"/>
      <c r="S37" s="102"/>
      <c r="T37" s="103"/>
      <c r="U37" s="18"/>
      <c r="V37" s="18"/>
      <c r="W37" s="18"/>
      <c r="X37" s="18"/>
      <c r="Y37" s="18"/>
      <c r="Z37" s="18"/>
      <c r="AA37" s="18"/>
      <c r="AB37" s="18"/>
      <c r="AC37" s="18"/>
      <c r="AD37" s="18"/>
      <c r="AE37" s="18"/>
    </row>
    <row r="38" spans="1:31" s="10" customFormat="1" ht="12.75" customHeight="1" x14ac:dyDescent="0.2">
      <c r="A38" s="125" t="s">
        <v>138</v>
      </c>
      <c r="B38" s="164"/>
      <c r="C38" s="164"/>
      <c r="D38" s="164"/>
      <c r="E38" s="164"/>
      <c r="F38" s="164"/>
      <c r="G38" s="164"/>
      <c r="H38" s="164"/>
      <c r="I38" s="164"/>
      <c r="J38" s="164"/>
      <c r="K38" s="164"/>
      <c r="L38" s="164"/>
      <c r="M38" s="164"/>
      <c r="N38" s="164"/>
      <c r="O38" s="165"/>
      <c r="P38" s="165"/>
      <c r="Q38" s="165"/>
      <c r="R38" s="166"/>
      <c r="S38" s="117"/>
      <c r="T38" s="118"/>
      <c r="U38" s="18"/>
      <c r="V38" s="18"/>
      <c r="W38" s="18"/>
      <c r="X38" s="18"/>
      <c r="Y38" s="18"/>
      <c r="Z38" s="18"/>
      <c r="AA38" s="18"/>
      <c r="AB38" s="18"/>
      <c r="AC38" s="18"/>
      <c r="AD38" s="18"/>
      <c r="AE38" s="18"/>
    </row>
    <row r="39" spans="1:31" s="10" customFormat="1" ht="12.75" customHeight="1" thickBot="1" x14ac:dyDescent="0.25">
      <c r="A39" s="75" t="s">
        <v>105</v>
      </c>
      <c r="B39" s="104"/>
      <c r="C39" s="104"/>
      <c r="D39" s="104"/>
      <c r="E39" s="104"/>
      <c r="F39" s="104"/>
      <c r="G39" s="104"/>
      <c r="H39" s="104"/>
      <c r="I39" s="104"/>
      <c r="J39" s="104"/>
      <c r="K39" s="105"/>
      <c r="L39" s="22"/>
      <c r="M39" s="72" t="str">
        <f>IF($L$39=Data!$C$2, "What is the amount of uplink control? (dB)", "")</f>
        <v/>
      </c>
      <c r="N39" s="104"/>
      <c r="O39" s="104"/>
      <c r="P39" s="104"/>
      <c r="Q39" s="104"/>
      <c r="R39" s="104"/>
      <c r="S39" s="132"/>
      <c r="T39" s="133"/>
      <c r="U39" s="18"/>
      <c r="V39" s="18"/>
      <c r="W39" s="18"/>
      <c r="X39" s="18"/>
      <c r="Y39" s="18"/>
      <c r="Z39" s="18"/>
      <c r="AA39" s="18"/>
      <c r="AB39" s="18"/>
      <c r="AC39" s="18"/>
      <c r="AD39" s="18"/>
      <c r="AE39" s="18"/>
    </row>
    <row r="40" spans="1:31" s="13" customFormat="1" ht="25.5" customHeight="1" thickTop="1" x14ac:dyDescent="0.35">
      <c r="A40" s="66" t="s">
        <v>120</v>
      </c>
      <c r="B40" s="68"/>
      <c r="C40" s="68"/>
      <c r="D40" s="68"/>
      <c r="E40" s="68"/>
      <c r="F40" s="68"/>
      <c r="G40" s="68"/>
      <c r="H40" s="43">
        <f>IF(AND(ISNUMBER(G36), ISNUMBER(E37)), (IF(UPPER(L36)="YES", 10*LOG(G36*E37, 10), 10*LOG(E37))), 0)</f>
        <v>0</v>
      </c>
      <c r="I40" s="43">
        <f>IF(ISNUMBER(L37), IF(UPPER(N37)="DBW", L37, 10*LOG(L37)), 0)</f>
        <v>0</v>
      </c>
      <c r="J40" s="43">
        <f>IF(I40=0, 0, (IF(I40&lt;=H40,1,0)))</f>
        <v>0</v>
      </c>
      <c r="K40" s="43">
        <f>I40</f>
        <v>0</v>
      </c>
      <c r="L40" s="43">
        <f>R35</f>
        <v>0</v>
      </c>
      <c r="M40" s="43">
        <f>IF(AND(ISNUMBER(E37),ISNUMBER(L37)), 1, 0)</f>
        <v>0</v>
      </c>
      <c r="N40" s="44"/>
      <c r="O40" s="45"/>
      <c r="P40" s="45" t="str">
        <f>Data!C2</f>
        <v>YES</v>
      </c>
      <c r="Q40" s="45" t="str">
        <f>Data!H2</f>
        <v>user specified -&gt;</v>
      </c>
      <c r="R40" s="45" t="str">
        <f>Data!K2</f>
        <v>user specified -&gt;</v>
      </c>
      <c r="S40" s="45" t="str">
        <f>Data!L2</f>
        <v>user specified -&gt;</v>
      </c>
      <c r="T40" s="46">
        <f>Data!V2</f>
        <v>3.9</v>
      </c>
      <c r="U40" s="19"/>
      <c r="V40" s="19"/>
      <c r="W40" s="19"/>
      <c r="X40" s="19"/>
      <c r="Y40" s="19"/>
      <c r="Z40" s="19"/>
      <c r="AA40" s="19"/>
      <c r="AB40" s="19"/>
      <c r="AC40" s="19"/>
      <c r="AD40" s="19"/>
      <c r="AE40" s="19"/>
    </row>
    <row r="41" spans="1:31" s="10" customFormat="1" ht="12.75" customHeight="1" x14ac:dyDescent="0.2">
      <c r="A41" s="78" t="s">
        <v>124</v>
      </c>
      <c r="B41" s="96"/>
      <c r="C41" s="96"/>
      <c r="D41" s="96"/>
      <c r="E41" s="96"/>
      <c r="F41" s="96"/>
      <c r="G41" s="97"/>
      <c r="H41" s="76"/>
      <c r="I41" s="108"/>
      <c r="J41" s="106"/>
      <c r="K41" s="129" t="str">
        <f>IF($H$41=Data!$L$2, "Start (GHz)", "")</f>
        <v/>
      </c>
      <c r="L41" s="130"/>
      <c r="M41" s="131"/>
      <c r="N41" s="131"/>
      <c r="O41" s="131"/>
      <c r="P41" s="130" t="str">
        <f>IF($H$41=Data!$L$2, "Stop (GHz)", "")</f>
        <v/>
      </c>
      <c r="Q41" s="130"/>
      <c r="R41" s="131"/>
      <c r="S41" s="131"/>
      <c r="T41" s="134"/>
      <c r="U41" s="18"/>
      <c r="V41" s="18"/>
      <c r="W41" s="18"/>
      <c r="X41" s="18"/>
      <c r="Y41" s="19"/>
      <c r="Z41" s="18"/>
      <c r="AA41" s="18"/>
      <c r="AB41" s="18"/>
      <c r="AC41" s="18"/>
      <c r="AD41" s="18"/>
      <c r="AE41" s="18"/>
    </row>
    <row r="42" spans="1:31" s="10" customFormat="1" ht="12.75" customHeight="1" x14ac:dyDescent="0.2">
      <c r="A42" s="78" t="s">
        <v>128</v>
      </c>
      <c r="B42" s="96"/>
      <c r="C42" s="96"/>
      <c r="D42" s="96"/>
      <c r="E42" s="97"/>
      <c r="F42" s="76"/>
      <c r="G42" s="77"/>
      <c r="H42" s="95" t="s">
        <v>106</v>
      </c>
      <c r="I42" s="79"/>
      <c r="J42" s="79"/>
      <c r="K42" s="79"/>
      <c r="L42" s="76"/>
      <c r="M42" s="77"/>
      <c r="N42" s="98" t="s">
        <v>127</v>
      </c>
      <c r="O42" s="79"/>
      <c r="P42" s="79"/>
      <c r="Q42" s="80"/>
      <c r="R42" s="76"/>
      <c r="S42" s="77"/>
      <c r="T42" s="24"/>
      <c r="U42" s="18"/>
      <c r="V42" s="18"/>
      <c r="W42" s="18"/>
      <c r="X42" s="18"/>
      <c r="Y42" s="18"/>
      <c r="Z42" s="18"/>
      <c r="AA42" s="18"/>
      <c r="AB42" s="18"/>
      <c r="AC42" s="18"/>
      <c r="AD42" s="18"/>
      <c r="AE42" s="18"/>
    </row>
    <row r="43" spans="1:31" s="10" customFormat="1" ht="12.75" customHeight="1" x14ac:dyDescent="0.35">
      <c r="A43" s="78" t="s">
        <v>107</v>
      </c>
      <c r="B43" s="79"/>
      <c r="C43" s="80"/>
      <c r="D43" s="76"/>
      <c r="E43" s="77"/>
      <c r="F43" s="84" t="s">
        <v>108</v>
      </c>
      <c r="G43" s="85"/>
      <c r="H43" s="85"/>
      <c r="I43" s="85"/>
      <c r="J43" s="85"/>
      <c r="K43" s="76"/>
      <c r="L43" s="77"/>
      <c r="M43" s="126"/>
      <c r="N43" s="127"/>
      <c r="O43" s="127"/>
      <c r="P43" s="127"/>
      <c r="Q43" s="127"/>
      <c r="R43" s="127"/>
      <c r="S43" s="127"/>
      <c r="T43" s="128"/>
      <c r="U43" s="18"/>
      <c r="V43" s="18"/>
      <c r="W43" s="18"/>
      <c r="X43" s="18"/>
      <c r="Y43" s="18"/>
      <c r="Z43" s="18"/>
      <c r="AA43" s="18"/>
      <c r="AB43" s="18"/>
      <c r="AC43" s="18"/>
      <c r="AD43" s="18"/>
      <c r="AE43" s="18"/>
    </row>
    <row r="44" spans="1:31" s="10" customFormat="1" ht="12.75" customHeight="1" thickBot="1" x14ac:dyDescent="0.25">
      <c r="A44" s="75" t="s">
        <v>109</v>
      </c>
      <c r="B44" s="73"/>
      <c r="C44" s="74"/>
      <c r="D44" s="81"/>
      <c r="E44" s="82"/>
      <c r="F44" s="72" t="s">
        <v>110</v>
      </c>
      <c r="G44" s="73"/>
      <c r="H44" s="74"/>
      <c r="I44" s="81"/>
      <c r="J44" s="82"/>
      <c r="K44" s="72" t="s">
        <v>112</v>
      </c>
      <c r="L44" s="73"/>
      <c r="M44" s="83"/>
      <c r="N44" s="20"/>
      <c r="O44" s="72" t="s">
        <v>111</v>
      </c>
      <c r="P44" s="73"/>
      <c r="Q44" s="73"/>
      <c r="R44" s="74"/>
      <c r="S44" s="86"/>
      <c r="T44" s="87"/>
      <c r="U44" s="18"/>
      <c r="V44" s="18"/>
      <c r="W44" s="18"/>
      <c r="X44" s="18"/>
      <c r="Y44" s="18"/>
      <c r="Z44" s="18"/>
      <c r="AA44" s="18"/>
      <c r="AB44" s="18"/>
      <c r="AC44" s="18"/>
      <c r="AD44" s="18"/>
      <c r="AE44" s="18"/>
    </row>
    <row r="45" spans="1:31" s="10" customFormat="1" ht="25.5" customHeight="1" thickTop="1" x14ac:dyDescent="0.2">
      <c r="A45" s="66" t="str">
        <f>IF(AND(E28&lt;&gt;"",E28&gt;=T40),"Supplementary Information Required","Supplementary Information")</f>
        <v>Supplementary Information</v>
      </c>
      <c r="B45" s="67"/>
      <c r="C45" s="67"/>
      <c r="D45" s="67"/>
      <c r="E45" s="67"/>
      <c r="F45" s="67"/>
      <c r="G45" s="68"/>
      <c r="H45" s="68"/>
      <c r="I45" s="69" t="str">
        <f>IF(AND(E28&lt;&gt;"",E28&gt;=T40),"For a " &amp; E28 &amp; "m antenna give a description of the IF chain, plus number of upconverters.", " data sheets, system diagrams, limits of visibility, operational backoff, use of linearizers, etc.")</f>
        <v xml:space="preserve"> data sheets, system diagrams, limits of visibility, operational backoff, use of linearizers, etc.</v>
      </c>
      <c r="J45" s="70"/>
      <c r="K45" s="70"/>
      <c r="L45" s="70"/>
      <c r="M45" s="70"/>
      <c r="N45" s="70"/>
      <c r="O45" s="70"/>
      <c r="P45" s="70"/>
      <c r="Q45" s="70"/>
      <c r="R45" s="70"/>
      <c r="S45" s="70"/>
      <c r="T45" s="71"/>
      <c r="U45" s="18"/>
      <c r="V45" s="18"/>
      <c r="W45" s="18"/>
      <c r="X45" s="18"/>
      <c r="Y45" s="18"/>
      <c r="Z45" s="18"/>
      <c r="AA45" s="18"/>
      <c r="AB45" s="18"/>
      <c r="AC45" s="18"/>
      <c r="AD45" s="18"/>
      <c r="AE45" s="18"/>
    </row>
    <row r="46" spans="1:31" s="10" customFormat="1" ht="12.75" customHeight="1" x14ac:dyDescent="0.2">
      <c r="A46" s="217"/>
      <c r="B46" s="218"/>
      <c r="C46" s="218"/>
      <c r="D46" s="218"/>
      <c r="E46" s="218"/>
      <c r="F46" s="218"/>
      <c r="G46" s="218"/>
      <c r="H46" s="218"/>
      <c r="I46" s="218"/>
      <c r="J46" s="218"/>
      <c r="K46" s="218"/>
      <c r="L46" s="218"/>
      <c r="M46" s="218"/>
      <c r="N46" s="218"/>
      <c r="O46" s="218"/>
      <c r="P46" s="218"/>
      <c r="Q46" s="218"/>
      <c r="R46" s="218"/>
      <c r="S46" s="218"/>
      <c r="T46" s="219"/>
      <c r="U46" s="18"/>
      <c r="V46" s="18"/>
      <c r="W46" s="18"/>
      <c r="X46" s="18"/>
      <c r="Y46" s="18"/>
      <c r="Z46" s="18"/>
      <c r="AA46" s="18"/>
      <c r="AB46" s="18"/>
      <c r="AC46" s="18"/>
      <c r="AD46" s="18"/>
      <c r="AE46" s="18"/>
    </row>
    <row r="47" spans="1:31" s="10" customFormat="1" ht="12.75" customHeight="1" x14ac:dyDescent="0.2">
      <c r="A47" s="223"/>
      <c r="B47" s="218"/>
      <c r="C47" s="218"/>
      <c r="D47" s="218"/>
      <c r="E47" s="218"/>
      <c r="F47" s="218"/>
      <c r="G47" s="218"/>
      <c r="H47" s="218"/>
      <c r="I47" s="218"/>
      <c r="J47" s="218"/>
      <c r="K47" s="218"/>
      <c r="L47" s="218"/>
      <c r="M47" s="218"/>
      <c r="N47" s="218"/>
      <c r="O47" s="218"/>
      <c r="P47" s="218"/>
      <c r="Q47" s="218"/>
      <c r="R47" s="218"/>
      <c r="S47" s="218"/>
      <c r="T47" s="219"/>
      <c r="U47" s="18"/>
      <c r="V47" s="18"/>
      <c r="W47" s="18"/>
      <c r="X47" s="18"/>
      <c r="Y47" s="18"/>
      <c r="Z47" s="18"/>
      <c r="AA47" s="18"/>
      <c r="AB47" s="18"/>
      <c r="AC47" s="18"/>
      <c r="AD47" s="18"/>
      <c r="AE47" s="18"/>
    </row>
    <row r="48" spans="1:31" s="10" customFormat="1" ht="12.75" customHeight="1" x14ac:dyDescent="0.2">
      <c r="A48" s="217"/>
      <c r="B48" s="218"/>
      <c r="C48" s="218"/>
      <c r="D48" s="218"/>
      <c r="E48" s="218"/>
      <c r="F48" s="218"/>
      <c r="G48" s="218"/>
      <c r="H48" s="218"/>
      <c r="I48" s="218"/>
      <c r="J48" s="218"/>
      <c r="K48" s="218"/>
      <c r="L48" s="218"/>
      <c r="M48" s="218"/>
      <c r="N48" s="218"/>
      <c r="O48" s="218"/>
      <c r="P48" s="218"/>
      <c r="Q48" s="218"/>
      <c r="R48" s="218"/>
      <c r="S48" s="218"/>
      <c r="T48" s="219"/>
      <c r="U48" s="18"/>
      <c r="V48" s="18"/>
      <c r="W48" s="18"/>
      <c r="X48" s="18"/>
      <c r="Y48" s="18"/>
      <c r="Z48" s="18"/>
      <c r="AA48" s="18"/>
      <c r="AB48" s="18"/>
      <c r="AC48" s="18"/>
      <c r="AD48" s="18"/>
      <c r="AE48" s="18"/>
    </row>
    <row r="49" spans="1:31" s="7" customFormat="1" ht="12" customHeight="1" thickBot="1" x14ac:dyDescent="0.25">
      <c r="A49" s="220"/>
      <c r="B49" s="221"/>
      <c r="C49" s="221"/>
      <c r="D49" s="221"/>
      <c r="E49" s="221"/>
      <c r="F49" s="221"/>
      <c r="G49" s="221"/>
      <c r="H49" s="221"/>
      <c r="I49" s="221"/>
      <c r="J49" s="221"/>
      <c r="K49" s="221"/>
      <c r="L49" s="221"/>
      <c r="M49" s="221"/>
      <c r="N49" s="221"/>
      <c r="O49" s="221"/>
      <c r="P49" s="221"/>
      <c r="Q49" s="221"/>
      <c r="R49" s="221"/>
      <c r="S49" s="221"/>
      <c r="T49" s="222"/>
      <c r="U49" s="9"/>
      <c r="V49" s="9"/>
      <c r="W49" s="9"/>
      <c r="X49" s="9"/>
      <c r="Y49" s="9"/>
      <c r="Z49" s="9"/>
      <c r="AA49" s="9"/>
      <c r="AB49" s="9"/>
      <c r="AC49" s="9"/>
      <c r="AD49" s="9"/>
      <c r="AE49" s="9"/>
    </row>
    <row r="50" spans="1:31" s="7" customFormat="1" ht="14.25" customHeight="1" thickTop="1" thickBot="1" x14ac:dyDescent="0.4">
      <c r="A50" s="209" t="s">
        <v>187</v>
      </c>
      <c r="B50" s="210"/>
      <c r="C50" s="210"/>
      <c r="D50" s="210"/>
      <c r="E50" s="210"/>
      <c r="F50" s="210"/>
      <c r="G50" s="210"/>
      <c r="H50" s="210"/>
      <c r="I50" s="210"/>
      <c r="J50" s="210"/>
      <c r="K50" s="210"/>
      <c r="L50" s="210"/>
      <c r="M50" s="210"/>
      <c r="N50" s="210"/>
      <c r="O50" s="210"/>
      <c r="P50" s="210"/>
      <c r="Q50" s="207" t="s">
        <v>136</v>
      </c>
      <c r="R50" s="207"/>
      <c r="S50" s="207"/>
      <c r="T50" s="208"/>
      <c r="U50" s="9"/>
      <c r="V50" s="9"/>
      <c r="W50" s="9"/>
      <c r="X50" s="9"/>
      <c r="Y50" s="9"/>
      <c r="Z50" s="9"/>
      <c r="AA50" s="9"/>
      <c r="AB50" s="9"/>
      <c r="AC50" s="9"/>
      <c r="AD50" s="9"/>
      <c r="AE50" s="9"/>
    </row>
    <row r="51" spans="1:31" s="7" customFormat="1" ht="12.75" customHeigh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row>
    <row r="52" spans="1:31" s="7" customFormat="1" ht="12.75" customHeight="1" x14ac:dyDescent="0.2">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row>
    <row r="53" spans="1:31" s="7" customFormat="1" ht="12.75" customHeight="1" x14ac:dyDescent="0.2">
      <c r="A53" s="9"/>
      <c r="B53" s="9"/>
      <c r="C53" s="9"/>
      <c r="D53" s="9"/>
      <c r="E53" s="9"/>
      <c r="F53" s="9"/>
      <c r="G53" s="9"/>
      <c r="I53" s="9"/>
      <c r="J53" s="9"/>
      <c r="K53" s="9"/>
      <c r="L53" s="9"/>
      <c r="M53" s="9"/>
      <c r="N53" s="9"/>
      <c r="O53" s="9"/>
      <c r="P53" s="9"/>
      <c r="Q53" s="9"/>
      <c r="R53" s="9"/>
      <c r="S53" s="9"/>
      <c r="T53" s="9"/>
      <c r="U53" s="9"/>
      <c r="V53" s="9"/>
      <c r="W53" s="9"/>
      <c r="X53" s="9"/>
      <c r="Y53" s="9"/>
      <c r="Z53" s="9"/>
      <c r="AA53" s="9"/>
      <c r="AB53" s="9"/>
      <c r="AC53" s="9"/>
      <c r="AD53" s="9"/>
      <c r="AE53" s="9"/>
    </row>
    <row r="54" spans="1:31" s="7" customFormat="1" ht="12.75" customHeight="1" x14ac:dyDescent="0.2">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row>
    <row r="55" spans="1:31" s="7" customFormat="1" ht="12.75" customHeight="1" x14ac:dyDescent="0.2">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row>
    <row r="56" spans="1:31" s="7" customFormat="1" ht="12.75" customHeight="1" x14ac:dyDescent="0.2">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row>
    <row r="57" spans="1:31" s="7" customFormat="1" ht="12.7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row>
    <row r="58" spans="1:31" s="7" customFormat="1" ht="12.75"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row>
    <row r="59" spans="1:31" s="7" customFormat="1" ht="12.75" customHeight="1" x14ac:dyDescent="0.2">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row>
    <row r="60" spans="1:31" s="5" customFormat="1" ht="12.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s="5" customFormat="1" ht="12.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s="5" customFormat="1" ht="12.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ht="12.75" customHeight="1" x14ac:dyDescent="0.3"/>
    <row r="64" spans="1:31" ht="12.75" customHeight="1" x14ac:dyDescent="0.3"/>
  </sheetData>
  <sheetProtection algorithmName="SHA-512" hashValue="xhpqGnnFSm+tx+46euZ5ZdUUPVomJndtKIc+JYEuocyCsqb7ADRbLAliV8oO+absD0eLF3/ESMzuikTBtfv21w==" saltValue="efKh+4tIPg4puoV13qVUow==" spinCount="100000" sheet="1" selectLockedCells="1"/>
  <dataConsolidate/>
  <mergeCells count="143">
    <mergeCell ref="F9:K9"/>
    <mergeCell ref="F35:G35"/>
    <mergeCell ref="I3:T3"/>
    <mergeCell ref="G32:H32"/>
    <mergeCell ref="G31:H31"/>
    <mergeCell ref="A31:C31"/>
    <mergeCell ref="A29:D29"/>
    <mergeCell ref="A30:C30"/>
    <mergeCell ref="D31:F31"/>
    <mergeCell ref="F11:T12"/>
    <mergeCell ref="F5:T5"/>
    <mergeCell ref="F6:T6"/>
    <mergeCell ref="F7:T8"/>
    <mergeCell ref="A5:E5"/>
    <mergeCell ref="A6:E6"/>
    <mergeCell ref="A7:E8"/>
    <mergeCell ref="S14:T14"/>
    <mergeCell ref="A9:E9"/>
    <mergeCell ref="A10:E10"/>
    <mergeCell ref="A11:E12"/>
    <mergeCell ref="L9:N9"/>
    <mergeCell ref="L10:N10"/>
    <mergeCell ref="O9:T9"/>
    <mergeCell ref="O10:T10"/>
    <mergeCell ref="F10:K10"/>
    <mergeCell ref="C23:H23"/>
    <mergeCell ref="Q50:T50"/>
    <mergeCell ref="A50:P50"/>
    <mergeCell ref="R34:T34"/>
    <mergeCell ref="P34:Q34"/>
    <mergeCell ref="K34:L34"/>
    <mergeCell ref="H34:J34"/>
    <mergeCell ref="A35:E35"/>
    <mergeCell ref="H35:K35"/>
    <mergeCell ref="F42:G42"/>
    <mergeCell ref="N42:Q42"/>
    <mergeCell ref="R36:S36"/>
    <mergeCell ref="M34:O34"/>
    <mergeCell ref="A48:T49"/>
    <mergeCell ref="A46:T47"/>
    <mergeCell ref="A40:G40"/>
    <mergeCell ref="N36:Q36"/>
    <mergeCell ref="L35:M35"/>
    <mergeCell ref="A36:B36"/>
    <mergeCell ref="A34:G34"/>
    <mergeCell ref="H42:K42"/>
    <mergeCell ref="L42:M42"/>
    <mergeCell ref="A41:G41"/>
    <mergeCell ref="A42:E42"/>
    <mergeCell ref="A38:R38"/>
    <mergeCell ref="C36:D36"/>
    <mergeCell ref="A26:B26"/>
    <mergeCell ref="C26:H26"/>
    <mergeCell ref="A14:R14"/>
    <mergeCell ref="A13:R13"/>
    <mergeCell ref="S13:T13"/>
    <mergeCell ref="I20:J20"/>
    <mergeCell ref="K20:P20"/>
    <mergeCell ref="A16:K16"/>
    <mergeCell ref="A17:T17"/>
    <mergeCell ref="A20:B20"/>
    <mergeCell ref="L16:N16"/>
    <mergeCell ref="O16:T16"/>
    <mergeCell ref="B18:S18"/>
    <mergeCell ref="A19:T19"/>
    <mergeCell ref="A15:T15"/>
    <mergeCell ref="C20:H20"/>
    <mergeCell ref="R20:T20"/>
    <mergeCell ref="A22:T22"/>
    <mergeCell ref="J23:M23"/>
    <mergeCell ref="O23:T23"/>
    <mergeCell ref="A24:T24"/>
    <mergeCell ref="A23:B23"/>
    <mergeCell ref="N28:T28"/>
    <mergeCell ref="G29:H29"/>
    <mergeCell ref="A32:F32"/>
    <mergeCell ref="M31:N31"/>
    <mergeCell ref="N32:O32"/>
    <mergeCell ref="Q32:R32"/>
    <mergeCell ref="H33:T33"/>
    <mergeCell ref="I32:J32"/>
    <mergeCell ref="L32:M32"/>
    <mergeCell ref="A1:C3"/>
    <mergeCell ref="A28:D28"/>
    <mergeCell ref="M43:T43"/>
    <mergeCell ref="R42:S42"/>
    <mergeCell ref="H41:J41"/>
    <mergeCell ref="K41:L41"/>
    <mergeCell ref="M41:O41"/>
    <mergeCell ref="P41:Q41"/>
    <mergeCell ref="S39:T39"/>
    <mergeCell ref="R41:T41"/>
    <mergeCell ref="O25:T25"/>
    <mergeCell ref="I31:L31"/>
    <mergeCell ref="O31:T31"/>
    <mergeCell ref="A27:T27"/>
    <mergeCell ref="N29:P29"/>
    <mergeCell ref="D30:F30"/>
    <mergeCell ref="L30:M30"/>
    <mergeCell ref="K29:M29"/>
    <mergeCell ref="J26:M26"/>
    <mergeCell ref="O26:T26"/>
    <mergeCell ref="A25:B25"/>
    <mergeCell ref="C25:H25"/>
    <mergeCell ref="J25:M25"/>
    <mergeCell ref="G30:K30"/>
    <mergeCell ref="A4:T4"/>
    <mergeCell ref="A21:T21"/>
    <mergeCell ref="R30:T30"/>
    <mergeCell ref="N30:Q30"/>
    <mergeCell ref="N35:Q35"/>
    <mergeCell ref="O37:T37"/>
    <mergeCell ref="M39:R39"/>
    <mergeCell ref="A39:K39"/>
    <mergeCell ref="A37:D37"/>
    <mergeCell ref="L36:M36"/>
    <mergeCell ref="L37:M37"/>
    <mergeCell ref="E37:F37"/>
    <mergeCell ref="R35:S35"/>
    <mergeCell ref="G37:K37"/>
    <mergeCell ref="S32:T32"/>
    <mergeCell ref="H36:K36"/>
    <mergeCell ref="E36:F36"/>
    <mergeCell ref="I29:J29"/>
    <mergeCell ref="I28:L28"/>
    <mergeCell ref="G28:H28"/>
    <mergeCell ref="E28:F28"/>
    <mergeCell ref="S38:T38"/>
    <mergeCell ref="A33:G33"/>
    <mergeCell ref="E29:F29"/>
    <mergeCell ref="A45:H45"/>
    <mergeCell ref="I45:T45"/>
    <mergeCell ref="F44:H44"/>
    <mergeCell ref="A44:C44"/>
    <mergeCell ref="D43:E43"/>
    <mergeCell ref="A43:C43"/>
    <mergeCell ref="I44:J44"/>
    <mergeCell ref="D44:E44"/>
    <mergeCell ref="K43:L43"/>
    <mergeCell ref="K44:M44"/>
    <mergeCell ref="F43:J43"/>
    <mergeCell ref="O44:R44"/>
    <mergeCell ref="S44:T44"/>
  </mergeCells>
  <phoneticPr fontId="27" type="noConversion"/>
  <conditionalFormatting sqref="M34:O34 R34:T34">
    <cfRule type="expression" dxfId="3" priority="4" stopIfTrue="1">
      <formula>IF($H$34=$R$40, 1, 0)</formula>
    </cfRule>
  </conditionalFormatting>
  <conditionalFormatting sqref="M41:O41 R41:T41">
    <cfRule type="expression" dxfId="2" priority="1" stopIfTrue="1">
      <formula>IF($H$41=$S$40, 1, 0)</formula>
    </cfRule>
  </conditionalFormatting>
  <conditionalFormatting sqref="R29 T29">
    <cfRule type="expression" dxfId="1" priority="5" stopIfTrue="1">
      <formula>IF($N$29=$Q$40, 1, 0)</formula>
    </cfRule>
  </conditionalFormatting>
  <conditionalFormatting sqref="S39:T39">
    <cfRule type="expression" dxfId="0" priority="3" stopIfTrue="1">
      <formula>IF($L$39=$P$40, 1, 0)</formula>
    </cfRule>
  </conditionalFormatting>
  <dataValidations count="18">
    <dataValidation type="list" errorStyle="warning" allowBlank="1" showErrorMessage="1" errorTitle="Invalid Data" sqref="S13:T14" xr:uid="{00000000-0002-0000-0000-000000000000}">
      <formula1>boolean</formula1>
    </dataValidation>
    <dataValidation type="list" allowBlank="1" showInputMessage="1" showErrorMessage="1" sqref="A16:K16" xr:uid="{00000000-0002-0000-0000-000001000000}">
      <formula1>tested</formula1>
    </dataValidation>
    <dataValidation type="list" allowBlank="1" showInputMessage="1" showErrorMessage="1" sqref="E29:F29" xr:uid="{00000000-0002-0000-0000-000002000000}">
      <formula1>pol</formula1>
    </dataValidation>
    <dataValidation type="list" allowBlank="1" showInputMessage="1" showErrorMessage="1" sqref="I29:J29" xr:uid="{00000000-0002-0000-0000-000003000000}">
      <formula1>ant_shape</formula1>
    </dataValidation>
    <dataValidation type="list" allowBlank="1" showInputMessage="1" showErrorMessage="1" sqref="N29:P29" xr:uid="{00000000-0002-0000-0000-000004000000}">
      <formula1>feedhorn</formula1>
    </dataValidation>
    <dataValidation type="list" allowBlank="1" showInputMessage="1" showErrorMessage="1" sqref="L30:M30 S38:T38 L39 L36:M36" xr:uid="{00000000-0002-0000-0000-000005000000}">
      <formula1>boolean</formula1>
    </dataValidation>
    <dataValidation type="list" allowBlank="1" showInputMessage="1" showErrorMessage="1" sqref="D30:F30" xr:uid="{00000000-0002-0000-0000-000006000000}">
      <formula1>es_man</formula1>
    </dataValidation>
    <dataValidation type="list" allowBlank="1" showInputMessage="1" showErrorMessage="1" sqref="D31:F31" xr:uid="{00000000-0002-0000-0000-000007000000}">
      <formula1>ant_loc</formula1>
    </dataValidation>
    <dataValidation type="list" allowBlank="1" showInputMessage="1" showErrorMessage="1" sqref="K32" xr:uid="{00000000-0002-0000-0000-000008000000}">
      <formula1>lat</formula1>
    </dataValidation>
    <dataValidation type="list" allowBlank="1" showInputMessage="1" showErrorMessage="1" sqref="P32" xr:uid="{00000000-0002-0000-0000-000009000000}">
      <formula1>long</formula1>
    </dataValidation>
    <dataValidation type="list" allowBlank="1" showInputMessage="1" showErrorMessage="1" sqref="H34:J34" xr:uid="{00000000-0002-0000-0000-00000A000000}">
      <formula1>ul_freq</formula1>
    </dataValidation>
    <dataValidation type="list" allowBlank="1" showInputMessage="1" showErrorMessage="1" sqref="C36:D36" xr:uid="{00000000-0002-0000-0000-00000B000000}">
      <formula1>amps</formula1>
    </dataValidation>
    <dataValidation type="list" allowBlank="1" showInputMessage="1" showErrorMessage="1" sqref="R36" xr:uid="{00000000-0002-0000-0000-00000C000000}">
      <formula1>amp_redundancy</formula1>
    </dataValidation>
    <dataValidation type="list" allowBlank="1" showInputMessage="1" showErrorMessage="1" sqref="N37" xr:uid="{00000000-0002-0000-0000-00000D000000}">
      <formula1>power</formula1>
    </dataValidation>
    <dataValidation type="list" allowBlank="1" showInputMessage="1" showErrorMessage="1" sqref="H41:J41" xr:uid="{00000000-0002-0000-0000-00000E000000}">
      <formula1>dl_freq</formula1>
    </dataValidation>
    <dataValidation type="list" allowBlank="1" showInputMessage="1" showErrorMessage="1" sqref="D43:E43" xr:uid="{00000000-0002-0000-0000-00000F000000}">
      <formula1>rx</formula1>
    </dataValidation>
    <dataValidation type="list" allowBlank="1" showInputMessage="1" showErrorMessage="1" sqref="S44:T44" xr:uid="{00000000-0002-0000-0000-000010000000}">
      <formula1>gt</formula1>
    </dataValidation>
    <dataValidation type="list" allowBlank="1" showInputMessage="1" showErrorMessage="1" sqref="R30:T30" xr:uid="{00000000-0002-0000-0000-000011000000}">
      <formula1>tracking</formula1>
    </dataValidation>
  </dataValidations>
  <hyperlinks>
    <hyperlink ref="Q50:T50" r:id="rId1" tooltip="Link to the SES Technical Data page on www.ses.com" display="SES Technical Data" xr:uid="{00000000-0004-0000-0000-000000000000}"/>
    <hyperlink ref="I3:T3" r:id="rId2" tooltip="Click here to open an e-mail window." display="return the completed document to: antenna.registration@ses.com" xr:uid="{00000000-0004-0000-0000-000001000000}"/>
  </hyperlinks>
  <pageMargins left="0.25" right="0.25" top="0.31"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T22"/>
  <sheetViews>
    <sheetView showGridLines="0" tabSelected="1" zoomScale="125" workbookViewId="0">
      <selection activeCell="S5" sqref="S5:T5"/>
    </sheetView>
  </sheetViews>
  <sheetFormatPr defaultRowHeight="14.5" x14ac:dyDescent="0.35"/>
  <cols>
    <col min="1" max="20" width="4.81640625" customWidth="1"/>
  </cols>
  <sheetData>
    <row r="1" spans="1:20" ht="18" x14ac:dyDescent="0.4">
      <c r="A1" s="119"/>
      <c r="B1" s="120"/>
      <c r="C1" s="120"/>
      <c r="D1" s="30"/>
      <c r="E1" s="30"/>
      <c r="F1" s="30"/>
      <c r="G1" s="30"/>
      <c r="H1" s="30"/>
      <c r="I1" s="30"/>
      <c r="J1" s="30"/>
      <c r="K1" s="30"/>
      <c r="L1" s="30"/>
      <c r="M1" s="30"/>
      <c r="N1" s="30"/>
      <c r="O1" s="30"/>
      <c r="P1" s="30"/>
      <c r="Q1" s="30"/>
      <c r="R1" s="30"/>
      <c r="S1" s="30"/>
      <c r="T1" s="31" t="s">
        <v>126</v>
      </c>
    </row>
    <row r="2" spans="1:20" ht="18.5" thickBot="1" x14ac:dyDescent="0.45">
      <c r="A2" s="121"/>
      <c r="B2" s="122"/>
      <c r="C2" s="122"/>
      <c r="D2" s="32"/>
      <c r="E2" s="32"/>
      <c r="F2" s="32"/>
      <c r="G2" s="32"/>
      <c r="H2" s="32"/>
      <c r="I2" s="32"/>
      <c r="J2" s="32"/>
      <c r="K2" s="32"/>
      <c r="L2" s="32"/>
      <c r="M2" s="32"/>
      <c r="N2" s="32"/>
      <c r="O2" s="32"/>
      <c r="P2" s="32"/>
      <c r="Q2" s="32"/>
      <c r="R2" s="32"/>
      <c r="S2" s="32"/>
      <c r="T2" s="33"/>
    </row>
    <row r="3" spans="1:20" ht="15" thickBot="1" x14ac:dyDescent="0.4">
      <c r="A3" s="121"/>
      <c r="B3" s="122"/>
      <c r="C3" s="122"/>
      <c r="D3" s="34"/>
      <c r="E3" s="34"/>
      <c r="F3" s="34"/>
      <c r="G3" s="34"/>
      <c r="H3" s="34"/>
      <c r="I3" s="286" t="s">
        <v>149</v>
      </c>
      <c r="J3" s="286"/>
      <c r="K3" s="286"/>
      <c r="L3" s="286"/>
      <c r="M3" s="286"/>
      <c r="N3" s="286"/>
      <c r="O3" s="286"/>
      <c r="P3" s="286"/>
      <c r="Q3" s="286"/>
      <c r="R3" s="286"/>
      <c r="S3" s="286"/>
      <c r="T3" s="287"/>
    </row>
    <row r="4" spans="1:20" ht="26.25" customHeight="1" x14ac:dyDescent="0.35">
      <c r="A4" s="243" t="s">
        <v>180</v>
      </c>
      <c r="B4" s="244"/>
      <c r="C4" s="244"/>
      <c r="D4" s="244"/>
      <c r="E4" s="244"/>
      <c r="F4" s="244"/>
      <c r="G4" s="244"/>
      <c r="H4" s="244"/>
      <c r="I4" s="244"/>
      <c r="J4" s="244"/>
      <c r="K4" s="244"/>
      <c r="L4" s="244"/>
      <c r="M4" s="244"/>
      <c r="N4" s="244"/>
      <c r="O4" s="244"/>
      <c r="P4" s="244"/>
      <c r="Q4" s="244"/>
      <c r="R4" s="244"/>
      <c r="S4" s="244"/>
      <c r="T4" s="245"/>
    </row>
    <row r="5" spans="1:20" x14ac:dyDescent="0.35">
      <c r="A5" s="252" t="s">
        <v>154</v>
      </c>
      <c r="B5" s="253"/>
      <c r="C5" s="253"/>
      <c r="D5" s="253"/>
      <c r="E5" s="254"/>
      <c r="F5" s="254"/>
      <c r="G5" s="294" t="s">
        <v>175</v>
      </c>
      <c r="H5" s="294"/>
      <c r="I5" s="294"/>
      <c r="J5" s="254"/>
      <c r="K5" s="254"/>
      <c r="L5" s="129" t="s">
        <v>153</v>
      </c>
      <c r="M5" s="130"/>
      <c r="N5" s="246"/>
      <c r="O5" s="247"/>
      <c r="P5" s="248"/>
      <c r="Q5" s="249" t="s">
        <v>155</v>
      </c>
      <c r="R5" s="203"/>
      <c r="S5" s="250"/>
      <c r="T5" s="251"/>
    </row>
    <row r="6" spans="1:20" x14ac:dyDescent="0.35">
      <c r="A6" s="293" t="s">
        <v>156</v>
      </c>
      <c r="B6" s="266"/>
      <c r="C6" s="266"/>
      <c r="D6" s="265"/>
      <c r="E6" s="265"/>
      <c r="F6" s="266" t="s">
        <v>157</v>
      </c>
      <c r="G6" s="266"/>
      <c r="H6" s="266"/>
      <c r="I6" s="265"/>
      <c r="J6" s="265"/>
      <c r="K6" s="266" t="s">
        <v>158</v>
      </c>
      <c r="L6" s="266"/>
      <c r="M6" s="266"/>
      <c r="N6" s="265"/>
      <c r="O6" s="265"/>
      <c r="P6" s="266" t="s">
        <v>176</v>
      </c>
      <c r="Q6" s="266"/>
      <c r="R6" s="266"/>
      <c r="S6" s="263"/>
      <c r="T6" s="264"/>
    </row>
    <row r="7" spans="1:20" x14ac:dyDescent="0.35">
      <c r="A7" s="125" t="s">
        <v>179</v>
      </c>
      <c r="B7" s="164"/>
      <c r="C7" s="164"/>
      <c r="D7" s="164"/>
      <c r="E7" s="164"/>
      <c r="F7" s="164"/>
      <c r="G7" s="164"/>
      <c r="H7" s="115"/>
      <c r="I7" s="107"/>
      <c r="J7" s="214"/>
      <c r="K7" s="114" t="s">
        <v>181</v>
      </c>
      <c r="L7" s="164"/>
      <c r="M7" s="164"/>
      <c r="N7" s="164"/>
      <c r="O7" s="115"/>
      <c r="P7" s="107"/>
      <c r="Q7" s="214"/>
      <c r="R7" s="51"/>
      <c r="S7" s="52"/>
      <c r="T7" s="53"/>
    </row>
    <row r="8" spans="1:20" ht="15" thickBot="1" x14ac:dyDescent="0.4">
      <c r="A8" s="56" t="s">
        <v>182</v>
      </c>
      <c r="B8" s="49"/>
      <c r="C8" s="49"/>
      <c r="D8" s="49"/>
      <c r="E8" s="49"/>
      <c r="F8" s="49"/>
      <c r="G8" s="49"/>
      <c r="H8" s="49"/>
      <c r="I8" s="54"/>
      <c r="J8" s="54"/>
      <c r="K8" s="49"/>
      <c r="L8" s="49"/>
      <c r="M8" s="49"/>
      <c r="N8" s="49"/>
      <c r="O8" s="49"/>
      <c r="P8" s="54"/>
      <c r="Q8" s="54"/>
      <c r="R8" s="50"/>
      <c r="S8" s="47"/>
      <c r="T8" s="55"/>
    </row>
    <row r="9" spans="1:20" x14ac:dyDescent="0.35">
      <c r="A9" s="243" t="s">
        <v>178</v>
      </c>
      <c r="B9" s="244"/>
      <c r="C9" s="244"/>
      <c r="D9" s="244"/>
      <c r="E9" s="244"/>
      <c r="F9" s="244"/>
      <c r="G9" s="244"/>
      <c r="H9" s="244"/>
      <c r="I9" s="244"/>
      <c r="J9" s="244"/>
      <c r="K9" s="244"/>
      <c r="L9" s="244"/>
      <c r="M9" s="244"/>
      <c r="N9" s="244"/>
      <c r="O9" s="244"/>
      <c r="P9" s="244"/>
      <c r="Q9" s="244"/>
      <c r="R9" s="244"/>
      <c r="S9" s="244"/>
      <c r="T9" s="245"/>
    </row>
    <row r="10" spans="1:20" x14ac:dyDescent="0.35">
      <c r="A10" s="255" t="s">
        <v>186</v>
      </c>
      <c r="B10" s="256"/>
      <c r="C10" s="257"/>
      <c r="D10" s="267" t="s">
        <v>162</v>
      </c>
      <c r="E10" s="268"/>
      <c r="F10" s="269"/>
      <c r="G10" s="273" t="s">
        <v>159</v>
      </c>
      <c r="H10" s="274"/>
      <c r="I10" s="274"/>
      <c r="J10" s="273" t="s">
        <v>160</v>
      </c>
      <c r="K10" s="274"/>
      <c r="L10" s="274"/>
      <c r="M10" s="274"/>
      <c r="N10" s="291"/>
      <c r="O10" s="277" t="s">
        <v>184</v>
      </c>
      <c r="P10" s="278"/>
      <c r="Q10" s="279"/>
      <c r="R10" s="278" t="s">
        <v>161</v>
      </c>
      <c r="S10" s="278"/>
      <c r="T10" s="280"/>
    </row>
    <row r="11" spans="1:20" x14ac:dyDescent="0.35">
      <c r="A11" s="258"/>
      <c r="B11" s="259"/>
      <c r="C11" s="260"/>
      <c r="D11" s="270" t="s">
        <v>163</v>
      </c>
      <c r="E11" s="271"/>
      <c r="F11" s="272"/>
      <c r="G11" s="275"/>
      <c r="H11" s="276"/>
      <c r="I11" s="276"/>
      <c r="J11" s="295" t="s">
        <v>164</v>
      </c>
      <c r="K11" s="296"/>
      <c r="L11" s="296"/>
      <c r="M11" s="296"/>
      <c r="N11" s="297"/>
      <c r="O11" s="63"/>
      <c r="P11" s="64" t="s">
        <v>185</v>
      </c>
      <c r="Q11" s="65"/>
      <c r="R11" s="281" t="s">
        <v>177</v>
      </c>
      <c r="S11" s="281"/>
      <c r="T11" s="282"/>
    </row>
    <row r="12" spans="1:20" s="48" customFormat="1" x14ac:dyDescent="0.35">
      <c r="A12" s="261"/>
      <c r="B12" s="262"/>
      <c r="C12" s="262"/>
      <c r="D12" s="292"/>
      <c r="E12" s="292"/>
      <c r="F12" s="292"/>
      <c r="G12" s="298"/>
      <c r="H12" s="298"/>
      <c r="I12" s="298"/>
      <c r="J12" s="298"/>
      <c r="K12" s="298"/>
      <c r="L12" s="298"/>
      <c r="M12" s="298"/>
      <c r="N12" s="298"/>
      <c r="O12" s="283"/>
      <c r="P12" s="284"/>
      <c r="Q12" s="321"/>
      <c r="R12" s="283"/>
      <c r="S12" s="284"/>
      <c r="T12" s="285"/>
    </row>
    <row r="13" spans="1:20" s="48" customFormat="1" x14ac:dyDescent="0.35">
      <c r="A13" s="328"/>
      <c r="B13" s="329"/>
      <c r="C13" s="330"/>
      <c r="D13" s="331"/>
      <c r="E13" s="332"/>
      <c r="F13" s="333"/>
      <c r="G13" s="283"/>
      <c r="H13" s="284"/>
      <c r="I13" s="321"/>
      <c r="J13" s="283"/>
      <c r="K13" s="284"/>
      <c r="L13" s="284"/>
      <c r="M13" s="284"/>
      <c r="N13" s="321"/>
      <c r="O13" s="283"/>
      <c r="P13" s="284"/>
      <c r="Q13" s="321"/>
      <c r="R13" s="283"/>
      <c r="S13" s="284"/>
      <c r="T13" s="285"/>
    </row>
    <row r="14" spans="1:20" s="48" customFormat="1" x14ac:dyDescent="0.35">
      <c r="A14" s="328"/>
      <c r="B14" s="329"/>
      <c r="C14" s="330"/>
      <c r="D14" s="331"/>
      <c r="E14" s="332"/>
      <c r="F14" s="333"/>
      <c r="G14" s="283"/>
      <c r="H14" s="284"/>
      <c r="I14" s="321"/>
      <c r="J14" s="283"/>
      <c r="K14" s="284"/>
      <c r="L14" s="284"/>
      <c r="M14" s="284"/>
      <c r="N14" s="321"/>
      <c r="O14" s="283"/>
      <c r="P14" s="284"/>
      <c r="Q14" s="321"/>
      <c r="R14" s="283"/>
      <c r="S14" s="284"/>
      <c r="T14" s="285"/>
    </row>
    <row r="15" spans="1:20" s="48" customFormat="1" x14ac:dyDescent="0.35">
      <c r="A15" s="308"/>
      <c r="B15" s="292"/>
      <c r="C15" s="309"/>
      <c r="D15" s="309"/>
      <c r="E15" s="309"/>
      <c r="F15" s="309"/>
      <c r="G15" s="307"/>
      <c r="H15" s="307"/>
      <c r="I15" s="307"/>
      <c r="J15" s="307"/>
      <c r="K15" s="307"/>
      <c r="L15" s="307"/>
      <c r="M15" s="298"/>
      <c r="N15" s="298"/>
      <c r="O15" s="283"/>
      <c r="P15" s="284"/>
      <c r="Q15" s="321"/>
      <c r="R15" s="283"/>
      <c r="S15" s="284"/>
      <c r="T15" s="285"/>
    </row>
    <row r="16" spans="1:20" x14ac:dyDescent="0.35">
      <c r="A16" s="302" t="s">
        <v>165</v>
      </c>
      <c r="B16" s="303"/>
      <c r="C16" s="267" t="s">
        <v>166</v>
      </c>
      <c r="D16" s="268"/>
      <c r="E16" s="268"/>
      <c r="F16" s="310" t="s">
        <v>168</v>
      </c>
      <c r="G16" s="311"/>
      <c r="H16" s="310" t="s">
        <v>170</v>
      </c>
      <c r="I16" s="311"/>
      <c r="J16" s="312" t="s">
        <v>172</v>
      </c>
      <c r="K16" s="312"/>
      <c r="L16" s="311"/>
      <c r="M16" s="267"/>
      <c r="N16" s="268"/>
      <c r="O16" s="268"/>
      <c r="P16" s="268"/>
      <c r="Q16" s="268"/>
      <c r="R16" s="268"/>
      <c r="S16" s="268"/>
      <c r="T16" s="316"/>
    </row>
    <row r="17" spans="1:20" x14ac:dyDescent="0.35">
      <c r="A17" s="304"/>
      <c r="B17" s="305"/>
      <c r="C17" s="270" t="s">
        <v>167</v>
      </c>
      <c r="D17" s="271"/>
      <c r="E17" s="271"/>
      <c r="F17" s="288" t="s">
        <v>169</v>
      </c>
      <c r="G17" s="289"/>
      <c r="H17" s="288" t="s">
        <v>171</v>
      </c>
      <c r="I17" s="289"/>
      <c r="J17" s="290" t="s">
        <v>173</v>
      </c>
      <c r="K17" s="290"/>
      <c r="L17" s="289"/>
      <c r="M17" s="317"/>
      <c r="N17" s="318"/>
      <c r="O17" s="318"/>
      <c r="P17" s="318"/>
      <c r="Q17" s="318"/>
      <c r="R17" s="318"/>
      <c r="S17" s="318"/>
      <c r="T17" s="319"/>
    </row>
    <row r="18" spans="1:20" s="48" customFormat="1" x14ac:dyDescent="0.35">
      <c r="A18" s="325"/>
      <c r="B18" s="324"/>
      <c r="C18" s="306"/>
      <c r="D18" s="306"/>
      <c r="E18" s="306"/>
      <c r="F18" s="306"/>
      <c r="G18" s="306"/>
      <c r="H18" s="324">
        <f>ADF!R35</f>
        <v>0</v>
      </c>
      <c r="I18" s="324"/>
      <c r="J18" s="320">
        <f>C18-F18+H18</f>
        <v>0</v>
      </c>
      <c r="K18" s="320"/>
      <c r="L18" s="320"/>
      <c r="M18" s="57"/>
      <c r="N18" s="58"/>
      <c r="O18" s="58"/>
      <c r="P18" s="58"/>
      <c r="Q18" s="58"/>
      <c r="R18" s="58"/>
      <c r="S18" s="58"/>
      <c r="T18" s="59"/>
    </row>
    <row r="19" spans="1:20" s="48" customFormat="1" ht="15" customHeight="1" x14ac:dyDescent="0.35">
      <c r="A19" s="326"/>
      <c r="B19" s="315"/>
      <c r="C19" s="322"/>
      <c r="D19" s="327"/>
      <c r="E19" s="323"/>
      <c r="F19" s="322"/>
      <c r="G19" s="323"/>
      <c r="H19" s="324">
        <f>ADF!R35</f>
        <v>0</v>
      </c>
      <c r="I19" s="324"/>
      <c r="J19" s="313">
        <f>C19-F19+H19</f>
        <v>0</v>
      </c>
      <c r="K19" s="314"/>
      <c r="L19" s="315"/>
      <c r="M19" s="57"/>
      <c r="N19" s="58"/>
      <c r="O19" s="58"/>
      <c r="P19" s="58"/>
      <c r="Q19" s="58"/>
      <c r="R19" s="58"/>
      <c r="S19" s="58"/>
      <c r="T19" s="59"/>
    </row>
    <row r="20" spans="1:20" s="48" customFormat="1" ht="15" customHeight="1" x14ac:dyDescent="0.35">
      <c r="A20" s="326"/>
      <c r="B20" s="315"/>
      <c r="C20" s="322"/>
      <c r="D20" s="327"/>
      <c r="E20" s="323"/>
      <c r="F20" s="322"/>
      <c r="G20" s="323"/>
      <c r="H20" s="324">
        <f>ADF!R35</f>
        <v>0</v>
      </c>
      <c r="I20" s="324"/>
      <c r="J20" s="313">
        <f>C20-F20+H20</f>
        <v>0</v>
      </c>
      <c r="K20" s="314"/>
      <c r="L20" s="315"/>
      <c r="M20" s="57"/>
      <c r="N20" s="58"/>
      <c r="O20" s="58"/>
      <c r="P20" s="58"/>
      <c r="Q20" s="58"/>
      <c r="R20" s="58"/>
      <c r="S20" s="58"/>
      <c r="T20" s="59"/>
    </row>
    <row r="21" spans="1:20" s="48" customFormat="1" ht="15" customHeight="1" x14ac:dyDescent="0.35">
      <c r="A21" s="325"/>
      <c r="B21" s="324"/>
      <c r="C21" s="306"/>
      <c r="D21" s="306"/>
      <c r="E21" s="306"/>
      <c r="F21" s="306"/>
      <c r="G21" s="306"/>
      <c r="H21" s="324">
        <f>ADF!R35</f>
        <v>0</v>
      </c>
      <c r="I21" s="324"/>
      <c r="J21" s="313">
        <f>C21-F21+H21</f>
        <v>0</v>
      </c>
      <c r="K21" s="314"/>
      <c r="L21" s="315"/>
      <c r="M21" s="60"/>
      <c r="N21" s="61"/>
      <c r="O21" s="61"/>
      <c r="P21" s="61"/>
      <c r="Q21" s="61"/>
      <c r="R21" s="61"/>
      <c r="S21" s="61"/>
      <c r="T21" s="62"/>
    </row>
    <row r="22" spans="1:20" ht="15" thickBot="1" x14ac:dyDescent="0.4">
      <c r="A22" s="299" t="s">
        <v>174</v>
      </c>
      <c r="B22" s="300"/>
      <c r="C22" s="300"/>
      <c r="D22" s="300"/>
      <c r="E22" s="300"/>
      <c r="F22" s="300"/>
      <c r="G22" s="300"/>
      <c r="H22" s="300"/>
      <c r="I22" s="300"/>
      <c r="J22" s="300"/>
      <c r="K22" s="300"/>
      <c r="L22" s="300"/>
      <c r="M22" s="300"/>
      <c r="N22" s="300"/>
      <c r="O22" s="300"/>
      <c r="P22" s="300"/>
      <c r="Q22" s="300"/>
      <c r="R22" s="300"/>
      <c r="S22" s="300"/>
      <c r="T22" s="301"/>
    </row>
  </sheetData>
  <sheetProtection algorithmName="SHA-512" hashValue="ZPZ7K+cCFcgSHaPWhyGIfWkWjIHZVKO/X7+GDrVSVYisTe/dGwdBYNaoFyJlOe4FHtmANlkSj0B3nXS8t+bt8Q==" saltValue="8DM3VBevSThrsZ+/oGuE0w==" spinCount="100000" sheet="1" insertRows="0" selectLockedCells="1"/>
  <mergeCells count="88">
    <mergeCell ref="A13:C13"/>
    <mergeCell ref="D13:F13"/>
    <mergeCell ref="G13:I13"/>
    <mergeCell ref="J13:N13"/>
    <mergeCell ref="A14:C14"/>
    <mergeCell ref="D14:F14"/>
    <mergeCell ref="C21:E21"/>
    <mergeCell ref="F21:G21"/>
    <mergeCell ref="H21:I21"/>
    <mergeCell ref="A21:B21"/>
    <mergeCell ref="O14:Q14"/>
    <mergeCell ref="A19:B19"/>
    <mergeCell ref="C19:E19"/>
    <mergeCell ref="F19:G19"/>
    <mergeCell ref="H19:I19"/>
    <mergeCell ref="J19:L19"/>
    <mergeCell ref="A18:B18"/>
    <mergeCell ref="F17:G17"/>
    <mergeCell ref="H18:I18"/>
    <mergeCell ref="C18:E18"/>
    <mergeCell ref="A20:B20"/>
    <mergeCell ref="C20:E20"/>
    <mergeCell ref="R13:T13"/>
    <mergeCell ref="R14:T14"/>
    <mergeCell ref="O12:Q12"/>
    <mergeCell ref="O13:Q13"/>
    <mergeCell ref="F20:G20"/>
    <mergeCell ref="H20:I20"/>
    <mergeCell ref="J14:N14"/>
    <mergeCell ref="J12:N12"/>
    <mergeCell ref="G14:I14"/>
    <mergeCell ref="D15:F15"/>
    <mergeCell ref="G15:I15"/>
    <mergeCell ref="A22:T22"/>
    <mergeCell ref="A16:B17"/>
    <mergeCell ref="C16:E16"/>
    <mergeCell ref="F18:G18"/>
    <mergeCell ref="J15:N15"/>
    <mergeCell ref="A15:C15"/>
    <mergeCell ref="H16:I16"/>
    <mergeCell ref="J16:L16"/>
    <mergeCell ref="J20:L20"/>
    <mergeCell ref="M16:T17"/>
    <mergeCell ref="J21:L21"/>
    <mergeCell ref="J18:L18"/>
    <mergeCell ref="C17:E17"/>
    <mergeCell ref="F16:G16"/>
    <mergeCell ref="O15:Q15"/>
    <mergeCell ref="R15:T15"/>
    <mergeCell ref="A1:C3"/>
    <mergeCell ref="I3:T3"/>
    <mergeCell ref="A9:T9"/>
    <mergeCell ref="H17:I17"/>
    <mergeCell ref="J17:L17"/>
    <mergeCell ref="D6:E6"/>
    <mergeCell ref="F6:H6"/>
    <mergeCell ref="E5:F5"/>
    <mergeCell ref="J10:N10"/>
    <mergeCell ref="D12:F12"/>
    <mergeCell ref="A6:C6"/>
    <mergeCell ref="I6:J6"/>
    <mergeCell ref="K6:M6"/>
    <mergeCell ref="G5:I5"/>
    <mergeCell ref="J11:N11"/>
    <mergeCell ref="G12:I12"/>
    <mergeCell ref="A10:C11"/>
    <mergeCell ref="A12:C12"/>
    <mergeCell ref="S6:T6"/>
    <mergeCell ref="N6:O6"/>
    <mergeCell ref="P6:R6"/>
    <mergeCell ref="A7:H7"/>
    <mergeCell ref="K7:O7"/>
    <mergeCell ref="I7:J7"/>
    <mergeCell ref="P7:Q7"/>
    <mergeCell ref="D10:F10"/>
    <mergeCell ref="D11:F11"/>
    <mergeCell ref="G10:I11"/>
    <mergeCell ref="O10:Q10"/>
    <mergeCell ref="R10:T10"/>
    <mergeCell ref="R11:T11"/>
    <mergeCell ref="R12:T12"/>
    <mergeCell ref="A4:T4"/>
    <mergeCell ref="L5:N5"/>
    <mergeCell ref="O5:P5"/>
    <mergeCell ref="Q5:R5"/>
    <mergeCell ref="S5:T5"/>
    <mergeCell ref="A5:D5"/>
    <mergeCell ref="J5:K5"/>
  </mergeCells>
  <phoneticPr fontId="27" type="noConversion"/>
  <hyperlinks>
    <hyperlink ref="I3:T3" r:id="rId1" tooltip="Click here to open an e-mail window." display="return the completed document to: antenna.registration@ses.com" xr:uid="{00000000-0004-0000-0100-000000000000}"/>
  </hyperlinks>
  <pageMargins left="0.75" right="0.75" top="1" bottom="1" header="0.5" footer="0.5"/>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V68"/>
  <sheetViews>
    <sheetView topLeftCell="G1" workbookViewId="0">
      <selection activeCell="K21" sqref="K21"/>
    </sheetView>
  </sheetViews>
  <sheetFormatPr defaultRowHeight="14.5" x14ac:dyDescent="0.35"/>
  <cols>
    <col min="1" max="1" width="13" customWidth="1"/>
    <col min="2" max="2" width="53.54296875" customWidth="1"/>
    <col min="5" max="6" width="18.54296875" customWidth="1"/>
    <col min="7" max="7" width="11.26953125" customWidth="1"/>
    <col min="8" max="8" width="13.26953125" customWidth="1"/>
    <col min="11" max="11" width="19.54296875" customWidth="1"/>
    <col min="12" max="13" width="18.54296875" customWidth="1"/>
    <col min="19" max="19" width="16.453125" customWidth="1"/>
    <col min="21" max="21" width="12" customWidth="1"/>
    <col min="22" max="22" width="14" customWidth="1"/>
  </cols>
  <sheetData>
    <row r="1" spans="1:22" x14ac:dyDescent="0.35">
      <c r="A1" t="s">
        <v>14</v>
      </c>
      <c r="B1" t="s">
        <v>67</v>
      </c>
      <c r="C1" t="s">
        <v>0</v>
      </c>
      <c r="D1" t="s">
        <v>15</v>
      </c>
      <c r="E1" t="s">
        <v>8</v>
      </c>
      <c r="F1" t="s">
        <v>89</v>
      </c>
      <c r="G1" t="s">
        <v>13</v>
      </c>
      <c r="H1" t="s">
        <v>24</v>
      </c>
      <c r="I1" t="s">
        <v>25</v>
      </c>
      <c r="J1" t="s">
        <v>28</v>
      </c>
      <c r="K1" t="s">
        <v>75</v>
      </c>
      <c r="L1" t="s">
        <v>36</v>
      </c>
      <c r="M1" t="s">
        <v>83</v>
      </c>
      <c r="N1" t="s">
        <v>47</v>
      </c>
      <c r="O1" t="s">
        <v>50</v>
      </c>
      <c r="P1" t="s">
        <v>76</v>
      </c>
      <c r="Q1" t="s">
        <v>57</v>
      </c>
      <c r="R1" t="s">
        <v>55</v>
      </c>
      <c r="S1" t="s">
        <v>56</v>
      </c>
      <c r="T1" t="s">
        <v>113</v>
      </c>
      <c r="U1" t="s">
        <v>133</v>
      </c>
      <c r="V1" t="s">
        <v>140</v>
      </c>
    </row>
    <row r="2" spans="1:22" x14ac:dyDescent="0.35">
      <c r="A2" t="s">
        <v>3</v>
      </c>
      <c r="B2" t="s">
        <v>68</v>
      </c>
      <c r="C2" t="s">
        <v>1</v>
      </c>
      <c r="D2" t="s">
        <v>6</v>
      </c>
      <c r="E2" t="s">
        <v>9</v>
      </c>
      <c r="F2" t="s">
        <v>88</v>
      </c>
      <c r="G2" t="s">
        <v>16</v>
      </c>
      <c r="H2" t="s">
        <v>82</v>
      </c>
      <c r="I2" t="s">
        <v>26</v>
      </c>
      <c r="J2" t="s">
        <v>29</v>
      </c>
      <c r="K2" t="s">
        <v>82</v>
      </c>
      <c r="L2" t="s">
        <v>82</v>
      </c>
      <c r="M2" t="s">
        <v>84</v>
      </c>
      <c r="N2" s="1" t="s">
        <v>48</v>
      </c>
      <c r="O2" s="1" t="s">
        <v>51</v>
      </c>
      <c r="P2" t="s">
        <v>53</v>
      </c>
      <c r="Q2" t="s">
        <v>58</v>
      </c>
      <c r="R2">
        <v>1</v>
      </c>
      <c r="S2" t="s">
        <v>2</v>
      </c>
      <c r="T2" t="s">
        <v>114</v>
      </c>
      <c r="U2" t="s">
        <v>139</v>
      </c>
      <c r="V2">
        <v>3.9</v>
      </c>
    </row>
    <row r="3" spans="1:22" x14ac:dyDescent="0.35">
      <c r="A3" t="s">
        <v>4</v>
      </c>
      <c r="B3" t="s">
        <v>144</v>
      </c>
      <c r="C3" t="s">
        <v>2</v>
      </c>
      <c r="D3" t="s">
        <v>7</v>
      </c>
      <c r="E3" t="s">
        <v>10</v>
      </c>
      <c r="F3" t="s">
        <v>90</v>
      </c>
      <c r="G3" t="s">
        <v>17</v>
      </c>
      <c r="H3" t="s">
        <v>21</v>
      </c>
      <c r="I3" t="s">
        <v>27</v>
      </c>
      <c r="J3" t="s">
        <v>30</v>
      </c>
      <c r="K3" t="s">
        <v>32</v>
      </c>
      <c r="L3" t="s">
        <v>40</v>
      </c>
      <c r="M3" t="s">
        <v>85</v>
      </c>
      <c r="N3" t="s">
        <v>49</v>
      </c>
      <c r="O3" t="s">
        <v>52</v>
      </c>
      <c r="P3" t="s">
        <v>54</v>
      </c>
      <c r="Q3" t="s">
        <v>148</v>
      </c>
      <c r="R3">
        <v>2</v>
      </c>
      <c r="S3" t="s">
        <v>100</v>
      </c>
      <c r="T3" t="s">
        <v>115</v>
      </c>
    </row>
    <row r="4" spans="1:22" x14ac:dyDescent="0.35">
      <c r="A4" t="s">
        <v>5</v>
      </c>
      <c r="B4" t="s">
        <v>69</v>
      </c>
      <c r="E4" t="s">
        <v>11</v>
      </c>
      <c r="G4" t="s">
        <v>18</v>
      </c>
      <c r="H4" t="s">
        <v>22</v>
      </c>
      <c r="K4" t="s">
        <v>37</v>
      </c>
      <c r="L4" t="s">
        <v>39</v>
      </c>
      <c r="M4" t="s">
        <v>146</v>
      </c>
      <c r="P4" t="s">
        <v>147</v>
      </c>
      <c r="R4">
        <v>3</v>
      </c>
      <c r="S4" t="s">
        <v>101</v>
      </c>
    </row>
    <row r="5" spans="1:22" x14ac:dyDescent="0.35">
      <c r="E5" t="s">
        <v>145</v>
      </c>
      <c r="G5" t="s">
        <v>19</v>
      </c>
      <c r="H5" t="s">
        <v>23</v>
      </c>
      <c r="K5" t="s">
        <v>33</v>
      </c>
      <c r="L5" t="s">
        <v>41</v>
      </c>
      <c r="R5">
        <v>4</v>
      </c>
      <c r="S5" t="s">
        <v>143</v>
      </c>
    </row>
    <row r="6" spans="1:22" x14ac:dyDescent="0.35">
      <c r="E6" t="s">
        <v>12</v>
      </c>
      <c r="G6" t="s">
        <v>20</v>
      </c>
      <c r="K6" t="s">
        <v>34</v>
      </c>
      <c r="L6" t="s">
        <v>42</v>
      </c>
      <c r="R6">
        <v>5</v>
      </c>
      <c r="S6" t="s">
        <v>102</v>
      </c>
    </row>
    <row r="7" spans="1:22" x14ac:dyDescent="0.35">
      <c r="K7" t="s">
        <v>38</v>
      </c>
      <c r="L7" t="s">
        <v>43</v>
      </c>
    </row>
    <row r="8" spans="1:22" x14ac:dyDescent="0.35">
      <c r="K8" t="s">
        <v>35</v>
      </c>
      <c r="L8" t="s">
        <v>44</v>
      </c>
    </row>
    <row r="9" spans="1:22" x14ac:dyDescent="0.35">
      <c r="L9" t="s">
        <v>45</v>
      </c>
    </row>
    <row r="10" spans="1:22" x14ac:dyDescent="0.35">
      <c r="L10" t="s">
        <v>46</v>
      </c>
    </row>
    <row r="68" spans="11:11" x14ac:dyDescent="0.35">
      <c r="K68" t="s">
        <v>31</v>
      </c>
    </row>
  </sheetData>
  <sheetProtection selectLockedCells="1" selectUnlockedCells="1"/>
  <phoneticPr fontId="27" type="noConversion"/>
  <pageMargins left="0.7" right="0.7" top="0.75" bottom="0.75" header="0.3" footer="0.3"/>
  <pageSetup paperSize="9" orientation="portrait" r:id="rId1"/>
</worksheet>
</file>

<file path=docMetadata/LabelInfo.xml><?xml version="1.0" encoding="utf-8"?>
<clbl:labelList xmlns:clbl="http://schemas.microsoft.com/office/2020/mipLabelMetadata">
  <clbl:label id="{74b4a4d2-f55e-4cb1-9d3d-d9e45016299a}" enabled="1" method="Standard" siteId="{88281ca8-e525-4a8d-b965-480a7ac2b9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19</vt:i4>
      </vt:variant>
    </vt:vector>
  </HeadingPairs>
  <TitlesOfParts>
    <vt:vector size="22" baseType="lpstr">
      <vt:lpstr>ADF</vt:lpstr>
      <vt:lpstr>DTH station</vt:lpstr>
      <vt:lpstr>Data</vt:lpstr>
      <vt:lpstr>amp_redundancy</vt:lpstr>
      <vt:lpstr>amps</vt:lpstr>
      <vt:lpstr>ant_loc</vt:lpstr>
      <vt:lpstr>ant_shape</vt:lpstr>
      <vt:lpstr>boolean</vt:lpstr>
      <vt:lpstr>dl_freq</vt:lpstr>
      <vt:lpstr>es_man</vt:lpstr>
      <vt:lpstr>feedhorn</vt:lpstr>
      <vt:lpstr>gt</vt:lpstr>
      <vt:lpstr>if</vt:lpstr>
      <vt:lpstr>lat</vt:lpstr>
      <vt:lpstr>long</vt:lpstr>
      <vt:lpstr>pol</vt:lpstr>
      <vt:lpstr>power</vt:lpstr>
      <vt:lpstr>ADF!Print_Area</vt:lpstr>
      <vt:lpstr>rx</vt:lpstr>
      <vt:lpstr>tested</vt:lpstr>
      <vt:lpstr>tracking</vt:lpstr>
      <vt:lpstr>ul_freq</vt:lpstr>
    </vt:vector>
  </TitlesOfParts>
  <Company>SES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Lea</dc:creator>
  <cp:lastModifiedBy>Evelyn Paul</cp:lastModifiedBy>
  <cp:lastPrinted>2012-07-11T07:56:43Z</cp:lastPrinted>
  <dcterms:created xsi:type="dcterms:W3CDTF">2011-10-04T09:21:28Z</dcterms:created>
  <dcterms:modified xsi:type="dcterms:W3CDTF">2025-10-22T07:27:55Z</dcterms:modified>
</cp:coreProperties>
</file>