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60" windowWidth="18075" windowHeight="9975"/>
  </bookViews>
  <sheets>
    <sheet name="ADF" sheetId="1" r:id="rId1"/>
    <sheet name="DTH station" sheetId="3" r:id="rId2"/>
    <sheet name="Data" sheetId="2" state="hidden" r:id="rId3"/>
  </sheets>
  <definedNames>
    <definedName name="amp_redundancy">Data!$S$2:$S$6</definedName>
    <definedName name="amps">Data!$A$2:$A$4</definedName>
    <definedName name="ant_loc">Data!$F$2:$F$3</definedName>
    <definedName name="ant_shape">Data!$G$2:$G$6</definedName>
    <definedName name="boolean">Data!$C$2:$C$3</definedName>
    <definedName name="dl_freq">Data!$L$2:$L$10</definedName>
    <definedName name="es_man">Data!$M$2:$M$4</definedName>
    <definedName name="feedhorn">Data!$H$2:$H$5</definedName>
    <definedName name="gt">Data!$T$2:$T$3</definedName>
    <definedName name="if">Data!$P$2:$P$4</definedName>
    <definedName name="lat">Data!$J$2:$J$3</definedName>
    <definedName name="long">Data!$I$2:$I$3</definedName>
    <definedName name="pol">Data!$D$2:$D$3</definedName>
    <definedName name="power">Data!$N$2:$N$3</definedName>
    <definedName name="_xlnm.Print_Area" localSheetId="0">ADF!$A$1:$T$50</definedName>
    <definedName name="rx">Data!$O$2:$O$3</definedName>
    <definedName name="tested">Data!$B$2:$B$4</definedName>
    <definedName name="tracking">Data!$E$2:$E$6</definedName>
    <definedName name="ul_freq">Data!$K$2:$K$8</definedName>
  </definedNames>
  <calcPr calcId="145621" concurrentCalc="0"/>
</workbook>
</file>

<file path=xl/calcChain.xml><?xml version="1.0" encoding="utf-8"?>
<calcChain xmlns="http://schemas.openxmlformats.org/spreadsheetml/2006/main">
  <c r="P41" i="1" l="1"/>
  <c r="I45" i="1"/>
  <c r="H19" i="3"/>
  <c r="J19" i="3"/>
  <c r="H20" i="3"/>
  <c r="J20" i="3"/>
  <c r="H21" i="3"/>
  <c r="J21" i="3"/>
  <c r="H18" i="3"/>
  <c r="J18" i="3"/>
  <c r="T40" i="1"/>
  <c r="A45" i="1"/>
  <c r="B18" i="1"/>
  <c r="P40" i="1"/>
  <c r="Q40" i="1"/>
  <c r="R40" i="1"/>
  <c r="S40" i="1"/>
  <c r="M39" i="1"/>
  <c r="M40" i="1"/>
  <c r="O37" i="1"/>
  <c r="L40" i="1"/>
  <c r="H40" i="1"/>
  <c r="I40" i="1"/>
  <c r="Q29" i="1"/>
  <c r="S29" i="1"/>
  <c r="A32" i="1"/>
  <c r="K34" i="1"/>
  <c r="P34" i="1"/>
  <c r="K41" i="1"/>
  <c r="J40" i="1"/>
  <c r="K40" i="1"/>
  <c r="H33" i="1"/>
</calcChain>
</file>

<file path=xl/sharedStrings.xml><?xml version="1.0" encoding="utf-8"?>
<sst xmlns="http://schemas.openxmlformats.org/spreadsheetml/2006/main" count="202" uniqueCount="188">
  <si>
    <t>boolean</t>
  </si>
  <si>
    <t>YES</t>
  </si>
  <si>
    <t>NO</t>
  </si>
  <si>
    <t>SSPA</t>
  </si>
  <si>
    <t>TWTA</t>
  </si>
  <si>
    <t>KLYSTRON</t>
  </si>
  <si>
    <t>Circular</t>
  </si>
  <si>
    <t>Linear</t>
  </si>
  <si>
    <t>tracking</t>
  </si>
  <si>
    <t>None</t>
  </si>
  <si>
    <t>Auto Track</t>
  </si>
  <si>
    <t>Step Track</t>
  </si>
  <si>
    <t>Manual Track</t>
  </si>
  <si>
    <t>ant_shape</t>
  </si>
  <si>
    <t>amps</t>
  </si>
  <si>
    <t>pol</t>
  </si>
  <si>
    <t>circular</t>
  </si>
  <si>
    <t>elipse</t>
  </si>
  <si>
    <t>diamond</t>
  </si>
  <si>
    <t>torus</t>
  </si>
  <si>
    <t>other</t>
  </si>
  <si>
    <t>2 Port Xpol</t>
  </si>
  <si>
    <t>2 Port Copol</t>
  </si>
  <si>
    <t>4 Port</t>
  </si>
  <si>
    <t>feedhorn</t>
  </si>
  <si>
    <t>long</t>
  </si>
  <si>
    <t>East</t>
  </si>
  <si>
    <t>West</t>
  </si>
  <si>
    <t>lat</t>
  </si>
  <si>
    <t>North</t>
  </si>
  <si>
    <t>South</t>
  </si>
  <si>
    <t>Ku</t>
  </si>
  <si>
    <t>5.850  -  5.925 GHz</t>
  </si>
  <si>
    <t>5.925  -  6.425 GHz</t>
  </si>
  <si>
    <t>13.75  -  14.00 GHz</t>
  </si>
  <si>
    <t>14.00  -  14.50 GHz</t>
  </si>
  <si>
    <t>dl_freq</t>
  </si>
  <si>
    <t>5.850  -  6.425 GHz</t>
  </si>
  <si>
    <t>13.75  -  14.50 GHz</t>
  </si>
  <si>
    <t>3.625  -  4.200 GHz</t>
  </si>
  <si>
    <t>3.625  -  3.700 GHz</t>
  </si>
  <si>
    <t>3.700  -  4.200 GHz</t>
  </si>
  <si>
    <t>10.95  - 11.20 GHz</t>
  </si>
  <si>
    <t>11.45  - 11.70 GHz</t>
  </si>
  <si>
    <t>11.70  - 11.95 GHz</t>
  </si>
  <si>
    <t>11.95  -  12.20 GHz</t>
  </si>
  <si>
    <t>12.50  - 12.75 GHz</t>
  </si>
  <si>
    <t>power</t>
  </si>
  <si>
    <t>dBW</t>
  </si>
  <si>
    <t>W</t>
  </si>
  <si>
    <t>rx</t>
  </si>
  <si>
    <t>LNA</t>
  </si>
  <si>
    <t>LNB</t>
  </si>
  <si>
    <t>70 MHz</t>
  </si>
  <si>
    <t>140MHz</t>
  </si>
  <si>
    <t>numbers</t>
  </si>
  <si>
    <t>amp_redundancy</t>
  </si>
  <si>
    <t>func</t>
  </si>
  <si>
    <t>Primary</t>
  </si>
  <si>
    <t>Owner/Operator of Earth Station</t>
  </si>
  <si>
    <t>Earth Station name (local identifier)</t>
  </si>
  <si>
    <t>Applicant Mailing Address</t>
  </si>
  <si>
    <t>Telephone Number</t>
  </si>
  <si>
    <t>Fax Number</t>
  </si>
  <si>
    <t>Email Address</t>
  </si>
  <si>
    <t>Company Website</t>
  </si>
  <si>
    <t>Earth Station Address</t>
  </si>
  <si>
    <t>tested</t>
  </si>
  <si>
    <t>Manufacturer Data [please attach]</t>
  </si>
  <si>
    <t>Other [please provide details]</t>
  </si>
  <si>
    <t>I, the Applicant,  certify that I am legally authorized by my company to submit this application for antenna registration and that:</t>
  </si>
  <si>
    <t>is in possession of, and will maintain for the duration which the earth station accesses SES space segment, all necessary authority, approval, and licenses as may be required by all responsible national and international regulatory authorities for the conduct of its business.</t>
  </si>
  <si>
    <t>Name of Applicant</t>
  </si>
  <si>
    <t>Date</t>
  </si>
  <si>
    <t>Title/Company Position</t>
  </si>
  <si>
    <t>ul_freq</t>
  </si>
  <si>
    <t>if</t>
  </si>
  <si>
    <t>Name</t>
  </si>
  <si>
    <t>Manufacturer</t>
  </si>
  <si>
    <t>Model</t>
  </si>
  <si>
    <t>Antenna Shape</t>
  </si>
  <si>
    <t>Feedhorn capability</t>
  </si>
  <si>
    <t>user specified -&gt;</t>
  </si>
  <si>
    <t>es_man</t>
  </si>
  <si>
    <t>Full Time</t>
  </si>
  <si>
    <t>Part Time</t>
  </si>
  <si>
    <t>Earth station manning</t>
  </si>
  <si>
    <t>Limitation on the use of the Antenna</t>
  </si>
  <si>
    <t>Fixed</t>
  </si>
  <si>
    <t>ant_loc</t>
  </si>
  <si>
    <t>Mobile</t>
  </si>
  <si>
    <t>Antenna Location is</t>
  </si>
  <si>
    <t>Nearest City</t>
  </si>
  <si>
    <t>Country</t>
  </si>
  <si>
    <t>Longitude</t>
  </si>
  <si>
    <t>Modulator/Upconverter Step Size (KHz)</t>
  </si>
  <si>
    <t>email</t>
  </si>
  <si>
    <t>No. of HPAs</t>
  </si>
  <si>
    <t>Are HPA's phase combined?</t>
  </si>
  <si>
    <t>Do HPA's give redundancy?</t>
  </si>
  <si>
    <t>YES, 1 for 1</t>
  </si>
  <si>
    <t>YES, 1 for n</t>
  </si>
  <si>
    <t>YES, details attached</t>
  </si>
  <si>
    <t>Size/Rating of the HPA's (W)</t>
  </si>
  <si>
    <t>Maximum power available at the feed?</t>
  </si>
  <si>
    <t>Uplink Power Control (UPC). Does the station have auto uplink power control?</t>
  </si>
  <si>
    <t>Receive Gain (dBi) at f_min</t>
  </si>
  <si>
    <t xml:space="preserve">Reception is via </t>
  </si>
  <si>
    <t>LNA/LNB Noise Temperature (K)</t>
  </si>
  <si>
    <t>Receive G/T (dB/K)</t>
  </si>
  <si>
    <t>at frequency (GHz)</t>
  </si>
  <si>
    <t>How was G/T determined?</t>
  </si>
  <si>
    <t>and elevation angle (°)</t>
  </si>
  <si>
    <t>gt</t>
  </si>
  <si>
    <t>Specification</t>
  </si>
  <si>
    <t>Measured</t>
  </si>
  <si>
    <t>supporting info?</t>
  </si>
  <si>
    <t>Antenna Data</t>
  </si>
  <si>
    <t>Earth Station Contacts</t>
  </si>
  <si>
    <t>Transmit Specifications</t>
  </si>
  <si>
    <t>Receive Specifications</t>
  </si>
  <si>
    <t>Earth Station Administrative Data</t>
  </si>
  <si>
    <t>Phone</t>
  </si>
  <si>
    <t>Antenna Diameter (m)</t>
  </si>
  <si>
    <t>Provide the Downlink Frequency Range</t>
  </si>
  <si>
    <t>Provide the uplink Frequency Range</t>
  </si>
  <si>
    <t>Antenna Description Form</t>
  </si>
  <si>
    <t>Receive Gain (dBi) at f_max</t>
  </si>
  <si>
    <t>DEMOD/DCON step size (KHz)</t>
  </si>
  <si>
    <r>
      <t>Earth Station Contact Name</t>
    </r>
    <r>
      <rPr>
        <sz val="9"/>
        <color indexed="8"/>
        <rFont val="Arial"/>
        <family val="2"/>
      </rPr>
      <t xml:space="preserve"> </t>
    </r>
    <r>
      <rPr>
        <sz val="8"/>
        <color indexed="8"/>
        <rFont val="Arial"/>
        <family val="2"/>
      </rPr>
      <t>[provide the name/telephone/email of a person who is responsible for the earth station]</t>
    </r>
  </si>
  <si>
    <t>Polarisation of antenna feed</t>
  </si>
  <si>
    <t>24/7 Operational Contact Name and/or Department [give full phone number, country code - city code - number]</t>
  </si>
  <si>
    <t>Transmit Antenna Gain (dBi)</t>
  </si>
  <si>
    <t>docreference</t>
  </si>
  <si>
    <t>Latitude</t>
  </si>
  <si>
    <t>HPA Type</t>
  </si>
  <si>
    <t>SES Technical Data</t>
  </si>
  <si>
    <t>Polarisation Isolation (dB)</t>
  </si>
  <si>
    <t>HPA Termination. Can a command  be sent by the contact to remotely terminate the HPA and/or remove its supply voltage?</t>
  </si>
  <si>
    <t>SES WORLD SKIES/REQ/SE/001</t>
  </si>
  <si>
    <t>antsize (size and abiove where user promted to giv IF and UPCON details)</t>
  </si>
  <si>
    <t>(Full Legal Company Name)</t>
  </si>
  <si>
    <t>Antenna Tracking System</t>
  </si>
  <si>
    <t>YES, 2 for n</t>
  </si>
  <si>
    <t>Testing with another satellite operator [please supply antenna code]</t>
  </si>
  <si>
    <t>Prog. Track</t>
  </si>
  <si>
    <t>Remotely controlled</t>
  </si>
  <si>
    <t>L-band</t>
  </si>
  <si>
    <t>Stand-by</t>
  </si>
  <si>
    <r>
      <t xml:space="preserve">return the completed document to: </t>
    </r>
    <r>
      <rPr>
        <b/>
        <sz val="11"/>
        <color indexed="9"/>
        <rFont val="Calibri"/>
        <family val="2"/>
      </rPr>
      <t>antenna.registration@ses.com</t>
    </r>
  </si>
  <si>
    <t>I certify that the earth station meets minimimum performance criteria required by SES as per the relevant Access Document</t>
  </si>
  <si>
    <t>Does the earth station meet the recommended performance criteria required by SES as per the relevant Access Document</t>
  </si>
  <si>
    <t>What procedure was used to confirm that the earth station complies with the mandatory performance standards given in the SES Access Document?</t>
  </si>
  <si>
    <t>Post coupler loss (dB)</t>
  </si>
  <si>
    <t>Coupler loss on HPA (dB)</t>
  </si>
  <si>
    <t>Feed loss (dB)</t>
  </si>
  <si>
    <t>Az travel rate (deg/sec)</t>
  </si>
  <si>
    <t>Az travel limits (deg)</t>
  </si>
  <si>
    <t>El travel rate (deg/sec)</t>
  </si>
  <si>
    <t>Uplink Pol. (H/V)</t>
  </si>
  <si>
    <t>ModCod parameters</t>
  </si>
  <si>
    <t>Application</t>
  </si>
  <si>
    <t>Uplink Frequency</t>
  </si>
  <si>
    <t xml:space="preserve"> (MHz)</t>
  </si>
  <si>
    <t>(DVB-S/S2; QPSK, 8PSK; 3/4, 5/6)...</t>
  </si>
  <si>
    <t>Uplink chain</t>
  </si>
  <si>
    <t>Max. HPA output</t>
  </si>
  <si>
    <t>power (dBW)</t>
  </si>
  <si>
    <t>Total losses</t>
  </si>
  <si>
    <t>(dB)</t>
  </si>
  <si>
    <t>Antenna gain</t>
  </si>
  <si>
    <t>(dBi)</t>
  </si>
  <si>
    <t>Maximum EIRP</t>
  </si>
  <si>
    <t>(dBW)</t>
  </si>
  <si>
    <t>*please add more rows as necessary</t>
  </si>
  <si>
    <t>at TX frequency (GHz)</t>
  </si>
  <si>
    <t>El travel limits (deg)</t>
  </si>
  <si>
    <t>(DTH, point to point, contribution…)</t>
  </si>
  <si>
    <t>Carrier details*</t>
  </si>
  <si>
    <t>Total number of equipped uplink chains, including spares</t>
  </si>
  <si>
    <t>Supplementary information for DTH uplink stations only</t>
  </si>
  <si>
    <t>Number of spare chains/polarizaiton</t>
  </si>
  <si>
    <t>Please attach a block diagram of the earth station.</t>
  </si>
  <si>
    <t>Altitude (m)</t>
  </si>
  <si>
    <t>Symbol rate</t>
  </si>
  <si>
    <t>(Msym/s)</t>
  </si>
  <si>
    <t>Transponder number</t>
  </si>
  <si>
    <t>The minimum performance requirements can be found in the appropriate SES Access Document, available in www.ses.com/technical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</si>
</sst>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4" x14ac:knownFonts="1">
    <font>
      <sz val="11"/>
      <color theme="1"/>
      <name val="Calibri"/>
      <family val="2"/>
      <scheme val="minor"/>
    </font>
    <font>
      <sz val="8"/>
      <color indexed="8"/>
      <name val="Arial"/>
      <family val="2"/>
    </font>
    <font>
      <sz val="9"/>
      <color indexed="8"/>
      <name val="Arial"/>
      <family val="2"/>
    </font>
    <font>
      <sz val="10"/>
      <name val="Arial"/>
      <family val="2"/>
    </font>
    <font>
      <sz val="11"/>
      <color indexed="8"/>
      <name val="Arial"/>
      <family val="2"/>
    </font>
    <font>
      <sz val="8"/>
      <color indexed="8"/>
      <name val="Arial"/>
      <family val="2"/>
    </font>
    <font>
      <sz val="10"/>
      <color indexed="8"/>
      <name val="Arial"/>
      <family val="2"/>
    </font>
    <font>
      <sz val="7"/>
      <color indexed="8"/>
      <name val="Arial"/>
      <family val="2"/>
    </font>
    <font>
      <sz val="6"/>
      <color indexed="8"/>
      <name val="Arial"/>
      <family val="2"/>
    </font>
    <font>
      <sz val="7"/>
      <color indexed="22"/>
      <name val="Arial"/>
      <family val="2"/>
    </font>
    <font>
      <sz val="11"/>
      <color indexed="9"/>
      <name val="Arial"/>
      <family val="2"/>
    </font>
    <font>
      <b/>
      <sz val="14"/>
      <color indexed="9"/>
      <name val="Arial"/>
      <family val="2"/>
    </font>
    <font>
      <sz val="10"/>
      <color indexed="44"/>
      <name val="Arial"/>
      <family val="2"/>
    </font>
    <font>
      <sz val="8"/>
      <color indexed="22"/>
      <name val="Arial"/>
      <family val="2"/>
    </font>
    <font>
      <b/>
      <sz val="8"/>
      <color indexed="22"/>
      <name val="Arial"/>
      <family val="2"/>
    </font>
    <font>
      <b/>
      <sz val="12"/>
      <color indexed="22"/>
      <name val="Arial"/>
      <family val="2"/>
    </font>
    <font>
      <b/>
      <sz val="11"/>
      <color indexed="8"/>
      <name val="Arial"/>
      <family val="2"/>
    </font>
    <font>
      <b/>
      <sz val="7"/>
      <color indexed="23"/>
      <name val="Arial"/>
      <family val="2"/>
    </font>
    <font>
      <b/>
      <sz val="11"/>
      <color indexed="23"/>
      <name val="Calibri"/>
      <family val="2"/>
    </font>
    <font>
      <b/>
      <sz val="10"/>
      <color indexed="23"/>
      <name val="Arial"/>
      <family val="2"/>
    </font>
    <font>
      <b/>
      <sz val="10"/>
      <color indexed="23"/>
      <name val="Calibri"/>
      <family val="2"/>
    </font>
    <font>
      <b/>
      <sz val="8"/>
      <color indexed="8"/>
      <name val="Arial"/>
      <family val="2"/>
    </font>
    <font>
      <sz val="6.5"/>
      <color indexed="9"/>
      <name val="Arial"/>
      <family val="2"/>
    </font>
    <font>
      <sz val="6.5"/>
      <color indexed="9"/>
      <name val="Calibri"/>
      <family val="2"/>
    </font>
    <font>
      <b/>
      <sz val="11"/>
      <color indexed="9"/>
      <name val="Calibri"/>
      <family val="2"/>
    </font>
    <font>
      <sz val="11"/>
      <color indexed="9"/>
      <name val="Calibri"/>
      <family val="2"/>
    </font>
    <font>
      <sz val="6.5"/>
      <color indexed="10"/>
      <name val="Arial"/>
      <family val="2"/>
    </font>
    <font>
      <sz val="8"/>
      <name val="Calibri"/>
      <family val="2"/>
    </font>
    <font>
      <sz val="7"/>
      <name val="Arial"/>
      <family val="2"/>
    </font>
    <font>
      <sz val="7"/>
      <color indexed="8"/>
      <name val="Calibri"/>
      <family val="2"/>
    </font>
    <font>
      <b/>
      <i/>
      <sz val="7"/>
      <color indexed="8"/>
      <name val="Arial"/>
      <family val="2"/>
    </font>
    <font>
      <u/>
      <sz val="11"/>
      <color theme="10"/>
      <name val="Calibri"/>
      <family val="2"/>
      <scheme val="minor"/>
    </font>
    <font>
      <sz val="7"/>
      <color theme="1"/>
      <name val="Calibri"/>
      <family val="2"/>
      <scheme val="minor"/>
    </font>
    <font>
      <u/>
      <sz val="11"/>
      <color rgb="FF00B0F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s>
  <borders count="60">
    <border>
      <left/>
      <right/>
      <top/>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ck">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ck">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ck">
        <color indexed="64"/>
      </top>
      <bottom/>
      <diagonal/>
    </border>
    <border>
      <left/>
      <right style="medium">
        <color indexed="64"/>
      </right>
      <top style="thick">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medium">
        <color indexed="64"/>
      </right>
      <top style="thick">
        <color indexed="64"/>
      </top>
      <bottom style="thin">
        <color indexed="64"/>
      </bottom>
      <diagonal/>
    </border>
    <border>
      <left/>
      <right style="medium">
        <color indexed="64"/>
      </right>
      <top style="thin">
        <color indexed="64"/>
      </top>
      <bottom style="thick">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style="medium">
        <color indexed="64"/>
      </left>
      <right/>
      <top style="thick">
        <color indexed="64"/>
      </top>
      <bottom/>
      <diagonal/>
    </border>
    <border>
      <left/>
      <right style="medium">
        <color indexed="64"/>
      </right>
      <top/>
      <bottom style="thick">
        <color indexed="64"/>
      </bottom>
      <diagonal/>
    </border>
    <border>
      <left style="medium">
        <color indexed="64"/>
      </left>
      <right/>
      <top style="thin">
        <color indexed="64"/>
      </top>
      <bottom style="thick">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2">
    <xf numFmtId="0" fontId="0" fillId="0" borderId="0"/>
    <xf numFmtId="0" fontId="31" fillId="0" borderId="0" applyNumberFormat="0" applyFill="0" applyBorder="0" applyAlignment="0" applyProtection="0"/>
  </cellStyleXfs>
  <cellXfs count="349">
    <xf numFmtId="0" fontId="0" fillId="0" borderId="0" xfId="0"/>
    <xf numFmtId="164" fontId="0" fillId="0" borderId="0" xfId="0" applyNumberFormat="1"/>
    <xf numFmtId="0" fontId="4" fillId="2" borderId="0" xfId="0" applyFont="1" applyFill="1"/>
    <xf numFmtId="0" fontId="4" fillId="0" borderId="0" xfId="0" applyFont="1"/>
    <xf numFmtId="0" fontId="5" fillId="2" borderId="0" xfId="0" applyFont="1" applyFill="1"/>
    <xf numFmtId="0" fontId="5" fillId="0" borderId="0" xfId="0" applyFont="1"/>
    <xf numFmtId="0" fontId="6" fillId="0" borderId="0" xfId="0" applyFont="1"/>
    <xf numFmtId="0" fontId="7" fillId="0" borderId="0" xfId="0" applyFont="1"/>
    <xf numFmtId="0" fontId="7" fillId="0" borderId="0" xfId="0" applyFont="1" applyAlignment="1">
      <alignment vertical="center"/>
    </xf>
    <xf numFmtId="0" fontId="7" fillId="2" borderId="0" xfId="0" applyFont="1" applyFill="1"/>
    <xf numFmtId="0" fontId="8" fillId="0" borderId="0" xfId="0" applyFont="1"/>
    <xf numFmtId="0" fontId="6"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6" fillId="2" borderId="0" xfId="0" applyFont="1" applyFill="1"/>
    <xf numFmtId="0" fontId="6"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8" fillId="2" borderId="0" xfId="0" applyFont="1" applyFill="1"/>
    <xf numFmtId="0" fontId="8" fillId="2" borderId="0" xfId="0" applyFont="1" applyFill="1" applyAlignment="1">
      <alignment vertical="center"/>
    </xf>
    <xf numFmtId="0" fontId="8" fillId="2" borderId="0" xfId="0" applyFont="1" applyFill="1" applyBorder="1"/>
    <xf numFmtId="49" fontId="7" fillId="2" borderId="1" xfId="0" applyNumberFormat="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0" fontId="7" fillId="2" borderId="4" xfId="0" applyNumberFormat="1" applyFont="1" applyFill="1" applyBorder="1" applyAlignment="1" applyProtection="1">
      <alignment horizontal="center" vertical="center"/>
      <protection locked="0"/>
    </xf>
    <xf numFmtId="0" fontId="7" fillId="3" borderId="5" xfId="0" applyFont="1" applyFill="1" applyBorder="1" applyAlignment="1"/>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5" fillId="3" borderId="2"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10" fillId="4" borderId="9" xfId="0" applyFont="1" applyFill="1" applyBorder="1" applyProtection="1"/>
    <xf numFmtId="0" fontId="11" fillId="4" borderId="10" xfId="0" applyFont="1" applyFill="1" applyBorder="1" applyAlignment="1" applyProtection="1">
      <alignment horizontal="right"/>
    </xf>
    <xf numFmtId="0" fontId="10" fillId="4" borderId="0" xfId="0" applyFont="1" applyFill="1" applyBorder="1" applyProtection="1"/>
    <xf numFmtId="0" fontId="11" fillId="4" borderId="11" xfId="0" applyFont="1" applyFill="1" applyBorder="1" applyAlignment="1" applyProtection="1">
      <alignment horizontal="right"/>
    </xf>
    <xf numFmtId="0" fontId="12" fillId="4" borderId="9" xfId="0" applyFont="1" applyFill="1" applyBorder="1" applyProtection="1"/>
    <xf numFmtId="0" fontId="5" fillId="3" borderId="12" xfId="0" applyFont="1" applyFill="1" applyBorder="1" applyAlignment="1" applyProtection="1">
      <alignment horizontal="center" vertical="center"/>
    </xf>
    <xf numFmtId="0" fontId="5" fillId="2" borderId="11" xfId="0" applyFont="1" applyFill="1" applyBorder="1" applyAlignment="1" applyProtection="1"/>
    <xf numFmtId="0" fontId="7" fillId="2" borderId="13" xfId="0" applyFont="1" applyFill="1" applyBorder="1" applyAlignment="1" applyProtection="1"/>
    <xf numFmtId="0" fontId="7" fillId="3" borderId="1"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4" xfId="0" applyFont="1" applyFill="1" applyBorder="1" applyAlignment="1" applyProtection="1">
      <alignment horizontal="right" vertical="center"/>
    </xf>
    <xf numFmtId="0" fontId="8" fillId="3" borderId="14"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0" fontId="13" fillId="3" borderId="15"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16" xfId="0" applyFont="1" applyFill="1" applyBorder="1" applyAlignment="1" applyProtection="1">
      <alignment horizontal="center" vertical="center"/>
    </xf>
    <xf numFmtId="0" fontId="29" fillId="3" borderId="17" xfId="0" applyFont="1" applyFill="1" applyBorder="1" applyAlignment="1" applyProtection="1">
      <alignment horizontal="center" vertical="center" wrapText="1"/>
    </xf>
    <xf numFmtId="0" fontId="0" fillId="0" borderId="0" xfId="0" applyProtection="1"/>
    <xf numFmtId="0" fontId="0" fillId="0" borderId="0" xfId="0" applyProtection="1">
      <protection locked="0"/>
    </xf>
    <xf numFmtId="0" fontId="7" fillId="3" borderId="0" xfId="0" applyFont="1" applyFill="1" applyBorder="1" applyAlignment="1" applyProtection="1">
      <alignment horizontal="left" vertical="center"/>
    </xf>
    <xf numFmtId="0" fontId="7" fillId="3" borderId="17" xfId="0" applyFont="1" applyFill="1" applyBorder="1" applyAlignment="1" applyProtection="1">
      <alignment horizontal="left" vertical="center"/>
    </xf>
    <xf numFmtId="0" fontId="7" fillId="3" borderId="2" xfId="0" applyFont="1" applyFill="1" applyBorder="1" applyAlignment="1" applyProtection="1">
      <alignment horizontal="left" vertical="center"/>
      <protection locked="0"/>
    </xf>
    <xf numFmtId="0" fontId="29" fillId="3" borderId="2" xfId="0" applyFont="1" applyFill="1" applyBorder="1" applyAlignment="1" applyProtection="1">
      <alignment horizontal="center" vertical="center" wrapText="1"/>
    </xf>
    <xf numFmtId="0" fontId="29" fillId="3" borderId="5"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xf>
    <xf numFmtId="0" fontId="29" fillId="3" borderId="18" xfId="0" applyFont="1" applyFill="1" applyBorder="1" applyAlignment="1" applyProtection="1">
      <alignment horizontal="center" vertical="center" wrapText="1"/>
    </xf>
    <xf numFmtId="0" fontId="30" fillId="3" borderId="13" xfId="0" applyFont="1" applyFill="1" applyBorder="1" applyAlignment="1" applyProtection="1">
      <alignment horizontal="left" vertical="center"/>
    </xf>
    <xf numFmtId="0" fontId="1" fillId="3" borderId="19" xfId="0" applyFont="1" applyFill="1" applyBorder="1" applyAlignment="1" applyProtection="1">
      <protection locked="0"/>
    </xf>
    <xf numFmtId="0" fontId="1" fillId="3" borderId="0" xfId="0" applyFont="1" applyFill="1" applyBorder="1" applyAlignment="1" applyProtection="1">
      <protection locked="0"/>
    </xf>
    <xf numFmtId="0" fontId="1" fillId="3" borderId="11" xfId="0" applyFont="1" applyFill="1" applyBorder="1" applyAlignment="1" applyProtection="1">
      <protection locked="0"/>
    </xf>
    <xf numFmtId="0" fontId="1" fillId="3" borderId="20" xfId="0" applyFont="1" applyFill="1" applyBorder="1" applyAlignment="1" applyProtection="1">
      <protection locked="0"/>
    </xf>
    <xf numFmtId="0" fontId="1" fillId="3" borderId="17" xfId="0" applyFont="1" applyFill="1" applyBorder="1" applyAlignment="1" applyProtection="1">
      <protection locked="0"/>
    </xf>
    <xf numFmtId="0" fontId="1" fillId="3" borderId="18" xfId="0" applyFont="1" applyFill="1" applyBorder="1" applyAlignment="1" applyProtection="1">
      <protection locked="0"/>
    </xf>
    <xf numFmtId="49" fontId="7" fillId="3" borderId="20" xfId="0" applyNumberFormat="1" applyFont="1" applyFill="1" applyBorder="1" applyAlignment="1" applyProtection="1">
      <alignment vertical="center"/>
    </xf>
    <xf numFmtId="49" fontId="7" fillId="3" borderId="17" xfId="0" applyNumberFormat="1" applyFont="1" applyFill="1" applyBorder="1" applyAlignment="1" applyProtection="1">
      <alignment vertical="center"/>
    </xf>
    <xf numFmtId="49" fontId="7" fillId="3" borderId="21" xfId="0" applyNumberFormat="1" applyFont="1" applyFill="1" applyBorder="1" applyAlignment="1" applyProtection="1">
      <alignment vertical="center"/>
    </xf>
    <xf numFmtId="0" fontId="10" fillId="4" borderId="49" xfId="0" applyFont="1" applyFill="1" applyBorder="1" applyAlignment="1"/>
    <xf numFmtId="0" fontId="0" fillId="0" borderId="9" xfId="0" applyBorder="1" applyAlignment="1"/>
    <xf numFmtId="0" fontId="0" fillId="0" borderId="13" xfId="0" applyBorder="1" applyAlignment="1"/>
    <xf numFmtId="0" fontId="0" fillId="0" borderId="0" xfId="0" applyAlignment="1"/>
    <xf numFmtId="0" fontId="0" fillId="0" borderId="41" xfId="0" applyBorder="1" applyAlignment="1"/>
    <xf numFmtId="0" fontId="0" fillId="0" borderId="44" xfId="0" applyBorder="1" applyAlignment="1"/>
    <xf numFmtId="0" fontId="7" fillId="3" borderId="30" xfId="0" applyFont="1" applyFill="1" applyBorder="1" applyAlignment="1" applyProtection="1">
      <alignment horizontal="left" vertical="center"/>
    </xf>
    <xf numFmtId="0" fontId="0" fillId="0" borderId="2" xfId="0" applyBorder="1" applyAlignment="1" applyProtection="1">
      <alignment vertical="center"/>
    </xf>
    <xf numFmtId="0" fontId="0" fillId="0" borderId="29" xfId="0" applyBorder="1" applyAlignment="1" applyProtection="1">
      <alignment vertical="center"/>
    </xf>
    <xf numFmtId="0" fontId="7" fillId="3" borderId="14" xfId="0" applyFont="1" applyFill="1" applyBorder="1" applyAlignment="1" applyProtection="1"/>
    <xf numFmtId="0" fontId="0" fillId="3" borderId="2" xfId="0" applyFill="1" applyBorder="1" applyAlignment="1" applyProtection="1"/>
    <xf numFmtId="0" fontId="0" fillId="3" borderId="5" xfId="0" applyFill="1" applyBorder="1" applyAlignment="1" applyProtection="1"/>
    <xf numFmtId="0" fontId="7" fillId="3" borderId="3" xfId="0" applyFont="1" applyFill="1" applyBorder="1" applyAlignment="1" applyProtection="1">
      <alignment vertical="center"/>
    </xf>
    <xf numFmtId="0" fontId="0" fillId="3" borderId="22" xfId="0" applyFill="1" applyBorder="1" applyAlignment="1" applyProtection="1">
      <alignment vertical="center"/>
    </xf>
    <xf numFmtId="0" fontId="0" fillId="3" borderId="8" xfId="0" applyFill="1" applyBorder="1" applyAlignment="1" applyProtection="1">
      <alignment vertical="center"/>
    </xf>
    <xf numFmtId="49" fontId="7" fillId="2" borderId="43" xfId="0" applyNumberFormat="1" applyFont="1" applyFill="1" applyBorder="1" applyAlignment="1" applyProtection="1">
      <alignment horizontal="center" vertical="center"/>
      <protection locked="0"/>
    </xf>
    <xf numFmtId="49" fontId="0" fillId="0" borderId="46" xfId="0" applyNumberFormat="1" applyBorder="1" applyAlignment="1" applyProtection="1">
      <alignment horizontal="center" vertical="center"/>
      <protection locked="0"/>
    </xf>
    <xf numFmtId="0" fontId="16" fillId="3" borderId="23" xfId="0" applyFont="1" applyFill="1" applyBorder="1" applyAlignment="1" applyProtection="1">
      <alignment vertical="center"/>
    </xf>
    <xf numFmtId="0" fontId="0" fillId="3" borderId="24" xfId="0" applyFont="1" applyFill="1" applyBorder="1" applyAlignment="1" applyProtection="1">
      <alignment vertical="center"/>
    </xf>
    <xf numFmtId="0" fontId="0" fillId="3" borderId="39" xfId="0" applyFont="1" applyFill="1" applyBorder="1" applyAlignment="1" applyProtection="1">
      <alignment vertical="center"/>
    </xf>
    <xf numFmtId="0" fontId="16" fillId="3" borderId="24" xfId="0" applyFont="1" applyFill="1" applyBorder="1" applyAlignment="1" applyProtection="1">
      <alignment vertical="center"/>
    </xf>
    <xf numFmtId="0" fontId="16" fillId="3" borderId="39" xfId="0" applyFont="1" applyFill="1" applyBorder="1" applyAlignment="1" applyProtection="1">
      <alignment vertical="center"/>
    </xf>
    <xf numFmtId="0" fontId="4" fillId="0" borderId="24" xfId="0" applyFont="1" applyBorder="1" applyAlignment="1" applyProtection="1">
      <alignment vertical="center"/>
    </xf>
    <xf numFmtId="0" fontId="0" fillId="0" borderId="24" xfId="0" applyBorder="1" applyAlignment="1" applyProtection="1">
      <alignment vertical="center"/>
    </xf>
    <xf numFmtId="0" fontId="7" fillId="3" borderId="24" xfId="0" applyFont="1" applyFill="1" applyBorder="1" applyAlignment="1" applyProtection="1">
      <alignment vertical="center"/>
    </xf>
    <xf numFmtId="0" fontId="32" fillId="3" borderId="24" xfId="0" applyFont="1" applyFill="1" applyBorder="1" applyAlignment="1" applyProtection="1">
      <alignment vertical="center"/>
    </xf>
    <xf numFmtId="0" fontId="32" fillId="3" borderId="39" xfId="0" applyFont="1" applyFill="1" applyBorder="1" applyAlignment="1" applyProtection="1">
      <alignment vertical="center"/>
    </xf>
    <xf numFmtId="0" fontId="7" fillId="3" borderId="47" xfId="0" applyFont="1" applyFill="1" applyBorder="1" applyAlignment="1" applyProtection="1">
      <alignment vertical="center"/>
    </xf>
    <xf numFmtId="49" fontId="7" fillId="2" borderId="14" xfId="0" applyNumberFormat="1" applyFont="1" applyFill="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0" fontId="7" fillId="3" borderId="30" xfId="0" applyFont="1" applyFill="1" applyBorder="1" applyAlignment="1" applyProtection="1">
      <alignment vertical="center"/>
    </xf>
    <xf numFmtId="0" fontId="0" fillId="3" borderId="2" xfId="0" applyFill="1" applyBorder="1" applyAlignment="1" applyProtection="1">
      <alignment vertical="center"/>
    </xf>
    <xf numFmtId="0" fontId="0" fillId="3" borderId="29" xfId="0" applyFill="1" applyBorder="1" applyAlignment="1" applyProtection="1">
      <alignment vertical="center"/>
    </xf>
    <xf numFmtId="49" fontId="7" fillId="2" borderId="3" xfId="0" applyNumberFormat="1" applyFont="1" applyFill="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0" fontId="0" fillId="3" borderId="42" xfId="0" applyFill="1" applyBorder="1" applyAlignment="1" applyProtection="1">
      <alignment vertical="center"/>
    </xf>
    <xf numFmtId="0" fontId="7" fillId="2" borderId="2"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5" xfId="0" applyBorder="1" applyAlignment="1" applyProtection="1">
      <alignment vertical="center"/>
      <protection locked="0"/>
    </xf>
    <xf numFmtId="0" fontId="7" fillId="3" borderId="14" xfId="0" applyFont="1" applyFill="1" applyBorder="1" applyAlignment="1" applyProtection="1">
      <alignment vertical="center"/>
    </xf>
    <xf numFmtId="0" fontId="0" fillId="0" borderId="2" xfId="0" applyBorder="1" applyAlignment="1">
      <alignment vertical="center"/>
    </xf>
    <xf numFmtId="0" fontId="0" fillId="0" borderId="29" xfId="0" applyBorder="1" applyAlignment="1">
      <alignment vertical="center"/>
    </xf>
    <xf numFmtId="0" fontId="7" fillId="3" borderId="48" xfId="0" applyFont="1" applyFill="1" applyBorder="1" applyAlignment="1" applyProtection="1">
      <alignment vertical="center"/>
    </xf>
    <xf numFmtId="0" fontId="0" fillId="3" borderId="25" xfId="0" applyFill="1" applyBorder="1" applyAlignment="1" applyProtection="1">
      <alignment vertical="center"/>
    </xf>
    <xf numFmtId="0" fontId="7" fillId="3" borderId="2" xfId="0" applyFont="1" applyFill="1" applyBorder="1" applyAlignment="1" applyProtection="1">
      <alignment vertical="center"/>
    </xf>
    <xf numFmtId="0" fontId="7" fillId="3" borderId="29" xfId="0" applyFont="1" applyFill="1" applyBorder="1" applyAlignment="1" applyProtection="1">
      <alignment vertical="center"/>
    </xf>
    <xf numFmtId="0" fontId="17" fillId="3" borderId="14" xfId="0" applyFont="1" applyFill="1" applyBorder="1" applyAlignment="1" applyProtection="1">
      <alignment horizontal="left" vertical="center"/>
    </xf>
    <xf numFmtId="0" fontId="18" fillId="3" borderId="2" xfId="0" applyFont="1" applyFill="1" applyBorder="1" applyAlignment="1" applyProtection="1">
      <alignment horizontal="left" vertical="center"/>
    </xf>
    <xf numFmtId="0" fontId="18" fillId="0" borderId="2" xfId="0" applyFont="1" applyBorder="1" applyAlignment="1" applyProtection="1">
      <alignment horizontal="left" vertical="center"/>
    </xf>
    <xf numFmtId="0" fontId="18" fillId="0" borderId="5" xfId="0" applyFont="1" applyBorder="1" applyAlignment="1" applyProtection="1">
      <alignment horizontal="left" vertical="center"/>
    </xf>
    <xf numFmtId="0" fontId="7" fillId="3" borderId="22" xfId="0" applyFont="1" applyFill="1" applyBorder="1" applyAlignment="1" applyProtection="1">
      <alignment vertical="center"/>
    </xf>
    <xf numFmtId="0" fontId="7" fillId="3" borderId="8" xfId="0" applyFont="1" applyFill="1" applyBorder="1" applyAlignment="1" applyProtection="1">
      <alignment vertical="center"/>
    </xf>
    <xf numFmtId="0" fontId="19" fillId="3" borderId="24" xfId="0" applyFont="1" applyFill="1" applyBorder="1" applyAlignment="1" applyProtection="1">
      <alignment horizontal="right" vertical="center"/>
    </xf>
    <xf numFmtId="0" fontId="20" fillId="0" borderId="24" xfId="0" applyFont="1" applyBorder="1" applyAlignment="1" applyProtection="1">
      <alignment horizontal="right" vertical="center"/>
    </xf>
    <xf numFmtId="0" fontId="20" fillId="0" borderId="39" xfId="0" applyFont="1" applyBorder="1" applyAlignment="1" applyProtection="1">
      <alignment horizontal="right" vertical="center"/>
    </xf>
    <xf numFmtId="49" fontId="5" fillId="2" borderId="3" xfId="0" applyNumberFormat="1" applyFont="1" applyFill="1" applyBorder="1" applyAlignment="1" applyProtection="1">
      <alignment horizontal="center" vertical="center"/>
      <protection locked="0"/>
    </xf>
    <xf numFmtId="49" fontId="5" fillId="2" borderId="22" xfId="0" applyNumberFormat="1" applyFont="1" applyFill="1" applyBorder="1" applyAlignment="1" applyProtection="1">
      <alignment horizontal="center" vertical="center"/>
      <protection locked="0"/>
    </xf>
    <xf numFmtId="0" fontId="7" fillId="3" borderId="3" xfId="0" applyFont="1" applyFill="1" applyBorder="1" applyAlignment="1" applyProtection="1">
      <alignment horizontal="left" vertical="center"/>
    </xf>
    <xf numFmtId="0" fontId="7" fillId="3" borderId="8"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7"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49" fontId="7" fillId="2" borderId="29" xfId="0" applyNumberFormat="1" applyFont="1" applyFill="1" applyBorder="1" applyAlignment="1" applyProtection="1">
      <alignment horizontal="center" vertical="center"/>
      <protection locked="0"/>
    </xf>
    <xf numFmtId="0" fontId="7" fillId="2" borderId="14" xfId="0" applyNumberFormat="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0" fontId="7" fillId="5" borderId="3" xfId="0" applyFont="1" applyFill="1" applyBorder="1" applyAlignment="1" applyProtection="1">
      <alignment horizontal="center"/>
      <protection locked="0"/>
    </xf>
    <xf numFmtId="0" fontId="7" fillId="5" borderId="40" xfId="0" applyFont="1" applyFill="1" applyBorder="1" applyAlignment="1" applyProtection="1">
      <alignment horizontal="center"/>
      <protection locked="0"/>
    </xf>
    <xf numFmtId="49" fontId="7" fillId="2" borderId="20" xfId="0" applyNumberFormat="1" applyFont="1" applyFill="1" applyBorder="1" applyAlignment="1" applyProtection="1">
      <alignment horizontal="center" vertical="center"/>
      <protection locked="0"/>
    </xf>
    <xf numFmtId="49" fontId="7" fillId="2" borderId="18" xfId="0" applyNumberFormat="1" applyFont="1" applyFill="1" applyBorder="1" applyAlignment="1" applyProtection="1">
      <alignment horizontal="center" vertical="center"/>
      <protection locked="0"/>
    </xf>
    <xf numFmtId="49" fontId="5" fillId="2" borderId="43" xfId="0" applyNumberFormat="1" applyFont="1" applyFill="1" applyBorder="1" applyAlignment="1" applyProtection="1">
      <alignment horizontal="center" vertical="center"/>
      <protection locked="0"/>
    </xf>
    <xf numFmtId="49" fontId="5" fillId="2" borderId="44" xfId="0" applyNumberFormat="1" applyFont="1" applyFill="1" applyBorder="1" applyAlignment="1" applyProtection="1">
      <alignment horizontal="center" vertical="center"/>
      <protection locked="0"/>
    </xf>
    <xf numFmtId="49" fontId="5" fillId="2" borderId="42" xfId="0" applyNumberFormat="1" applyFont="1" applyFill="1" applyBorder="1" applyAlignment="1" applyProtection="1">
      <alignment horizontal="center" vertical="center"/>
      <protection locked="0"/>
    </xf>
    <xf numFmtId="49" fontId="5" fillId="2" borderId="14" xfId="0" applyNumberFormat="1" applyFont="1" applyFill="1" applyBorder="1" applyAlignment="1" applyProtection="1">
      <alignment horizontal="center" vertical="center"/>
      <protection locked="0"/>
    </xf>
    <xf numFmtId="49" fontId="5" fillId="2" borderId="2" xfId="0" applyNumberFormat="1"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center" vertical="center"/>
      <protection locked="0"/>
    </xf>
    <xf numFmtId="49" fontId="5" fillId="2" borderId="46" xfId="0" applyNumberFormat="1" applyFont="1" applyFill="1" applyBorder="1" applyAlignment="1" applyProtection="1">
      <alignment horizontal="center" vertical="center"/>
      <protection locked="0"/>
    </xf>
    <xf numFmtId="49" fontId="5" fillId="2" borderId="29" xfId="0" applyNumberFormat="1"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49" fontId="5" fillId="0" borderId="4" xfId="0" applyNumberFormat="1" applyFont="1" applyBorder="1" applyAlignment="1" applyProtection="1">
      <alignment horizontal="center" vertical="center" wrapText="1"/>
      <protection locked="0"/>
    </xf>
    <xf numFmtId="49" fontId="5" fillId="2" borderId="4" xfId="0" applyNumberFormat="1" applyFont="1" applyFill="1" applyBorder="1" applyAlignment="1" applyProtection="1">
      <alignment horizontal="center" vertical="center"/>
      <protection locked="0"/>
    </xf>
    <xf numFmtId="0" fontId="26" fillId="3" borderId="47" xfId="0" applyFont="1" applyFill="1" applyBorder="1" applyAlignment="1" applyProtection="1">
      <alignment horizontal="center"/>
    </xf>
    <xf numFmtId="0" fontId="26" fillId="3" borderId="22" xfId="0" applyFont="1" applyFill="1" applyBorder="1" applyAlignment="1" applyProtection="1">
      <alignment horizontal="center"/>
    </xf>
    <xf numFmtId="0" fontId="26" fillId="3" borderId="8" xfId="0" applyFont="1" applyFill="1" applyBorder="1" applyAlignment="1" applyProtection="1">
      <alignment horizontal="center"/>
    </xf>
    <xf numFmtId="0" fontId="7" fillId="3" borderId="14" xfId="0" applyFont="1" applyFill="1" applyBorder="1" applyAlignment="1">
      <alignment horizontal="left" vertical="center"/>
    </xf>
    <xf numFmtId="0" fontId="7" fillId="3" borderId="29" xfId="0" applyFont="1" applyFill="1" applyBorder="1" applyAlignment="1">
      <alignment horizontal="left" vertical="center"/>
    </xf>
    <xf numFmtId="0" fontId="5" fillId="3" borderId="30" xfId="0" applyFont="1" applyFill="1" applyBorder="1" applyAlignment="1" applyProtection="1"/>
    <xf numFmtId="0" fontId="5" fillId="3" borderId="2" xfId="0" applyFont="1" applyFill="1" applyBorder="1" applyAlignment="1" applyProtection="1"/>
    <xf numFmtId="0" fontId="5" fillId="3" borderId="5" xfId="0" applyFont="1" applyFill="1" applyBorder="1" applyAlignment="1" applyProtection="1"/>
    <xf numFmtId="0" fontId="7" fillId="3" borderId="30" xfId="0" applyFont="1" applyFill="1" applyBorder="1" applyAlignment="1" applyProtection="1">
      <alignment horizontal="center" vertical="center" wrapText="1"/>
    </xf>
    <xf numFmtId="0" fontId="7" fillId="3" borderId="29" xfId="0" applyFont="1" applyFill="1" applyBorder="1" applyAlignment="1" applyProtection="1">
      <alignment horizontal="center" vertical="center" wrapText="1"/>
    </xf>
    <xf numFmtId="49" fontId="5" fillId="0" borderId="14"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29" xfId="0" applyNumberFormat="1" applyFont="1" applyBorder="1" applyAlignment="1" applyProtection="1">
      <alignment horizontal="center" vertical="center" wrapText="1"/>
      <protection locked="0"/>
    </xf>
    <xf numFmtId="0" fontId="7" fillId="3" borderId="34" xfId="0" applyFont="1" applyFill="1" applyBorder="1" applyAlignment="1" applyProtection="1"/>
    <xf numFmtId="0" fontId="7" fillId="3" borderId="4" xfId="0" applyFont="1" applyFill="1" applyBorder="1" applyAlignment="1" applyProtection="1"/>
    <xf numFmtId="0" fontId="7" fillId="3" borderId="6" xfId="0" applyFont="1" applyFill="1" applyBorder="1" applyAlignment="1" applyProtection="1"/>
    <xf numFmtId="49" fontId="5" fillId="2" borderId="12" xfId="0" applyNumberFormat="1" applyFont="1" applyFill="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0" fontId="7" fillId="3" borderId="14"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5" fillId="2" borderId="14" xfId="0" applyNumberFormat="1" applyFont="1" applyFill="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7" fillId="3" borderId="14"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49" fontId="7" fillId="3" borderId="2" xfId="0" applyNumberFormat="1" applyFont="1" applyFill="1" applyBorder="1" applyAlignment="1" applyProtection="1">
      <alignment vertical="center"/>
      <protection locked="0"/>
    </xf>
    <xf numFmtId="49" fontId="7" fillId="3" borderId="22" xfId="0" applyNumberFormat="1" applyFont="1" applyFill="1" applyBorder="1" applyAlignment="1" applyProtection="1">
      <alignment vertical="center"/>
      <protection locked="0"/>
    </xf>
    <xf numFmtId="49" fontId="7" fillId="3" borderId="40" xfId="0" applyNumberFormat="1" applyFont="1" applyFill="1" applyBorder="1" applyAlignment="1" applyProtection="1">
      <alignment vertical="center"/>
      <protection locked="0"/>
    </xf>
    <xf numFmtId="49" fontId="7" fillId="3" borderId="5" xfId="0" applyNumberFormat="1" applyFont="1" applyFill="1" applyBorder="1" applyAlignment="1" applyProtection="1">
      <alignment vertical="center"/>
      <protection locked="0"/>
    </xf>
    <xf numFmtId="49" fontId="5" fillId="2" borderId="6" xfId="0" applyNumberFormat="1"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wrapText="1"/>
    </xf>
    <xf numFmtId="0" fontId="7" fillId="3" borderId="42" xfId="0" applyFont="1" applyFill="1" applyBorder="1" applyAlignment="1" applyProtection="1">
      <alignment horizontal="center" vertical="center" wrapText="1"/>
    </xf>
    <xf numFmtId="49" fontId="5" fillId="0" borderId="43" xfId="0" applyNumberFormat="1" applyFont="1" applyBorder="1" applyAlignment="1" applyProtection="1">
      <alignment horizontal="center" vertical="center" wrapText="1"/>
      <protection locked="0"/>
    </xf>
    <xf numFmtId="49" fontId="5" fillId="0" borderId="44" xfId="0" applyNumberFormat="1" applyFont="1" applyBorder="1" applyAlignment="1" applyProtection="1">
      <alignment horizontal="center" vertical="center" wrapText="1"/>
      <protection locked="0"/>
    </xf>
    <xf numFmtId="49" fontId="5" fillId="0" borderId="42" xfId="0" applyNumberFormat="1" applyFont="1" applyBorder="1" applyAlignment="1" applyProtection="1">
      <alignment horizontal="center" vertical="center" wrapText="1"/>
      <protection locked="0"/>
    </xf>
    <xf numFmtId="0" fontId="16" fillId="3" borderId="45" xfId="0" applyFont="1" applyFill="1" applyBorder="1" applyAlignment="1" applyProtection="1">
      <alignment vertical="center"/>
    </xf>
    <xf numFmtId="0" fontId="16" fillId="3" borderId="15" xfId="0" applyFont="1" applyFill="1" applyBorder="1" applyAlignment="1" applyProtection="1">
      <alignment vertical="center"/>
    </xf>
    <xf numFmtId="0" fontId="16" fillId="3" borderId="16" xfId="0" applyFont="1" applyFill="1" applyBorder="1" applyAlignment="1" applyProtection="1">
      <alignment vertical="center"/>
    </xf>
    <xf numFmtId="0" fontId="7" fillId="3" borderId="14" xfId="0" applyFont="1" applyFill="1" applyBorder="1" applyAlignment="1" applyProtection="1">
      <alignment horizontal="right" vertical="center"/>
    </xf>
    <xf numFmtId="0" fontId="7" fillId="3" borderId="2" xfId="0" applyFont="1" applyFill="1" applyBorder="1" applyAlignment="1" applyProtection="1">
      <alignment horizontal="right" vertical="center"/>
    </xf>
    <xf numFmtId="0" fontId="7" fillId="3" borderId="29" xfId="0" applyFont="1" applyFill="1" applyBorder="1" applyAlignment="1" applyProtection="1">
      <alignment horizontal="right" vertical="center"/>
    </xf>
    <xf numFmtId="0" fontId="7" fillId="3" borderId="12"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xf>
    <xf numFmtId="49" fontId="5" fillId="2" borderId="34" xfId="0" applyNumberFormat="1" applyFont="1" applyFill="1" applyBorder="1" applyAlignment="1" applyProtection="1">
      <alignment vertical="center"/>
      <protection locked="0"/>
    </xf>
    <xf numFmtId="49" fontId="5" fillId="2" borderId="4" xfId="0" applyNumberFormat="1" applyFont="1" applyFill="1" applyBorder="1" applyAlignment="1" applyProtection="1">
      <alignment vertical="center"/>
      <protection locked="0"/>
    </xf>
    <xf numFmtId="0" fontId="7" fillId="2" borderId="13" xfId="0" applyFont="1" applyFill="1" applyBorder="1" applyAlignment="1" applyProtection="1">
      <alignment horizontal="left" wrapText="1"/>
    </xf>
    <xf numFmtId="0" fontId="4" fillId="0" borderId="0" xfId="0" applyFont="1" applyBorder="1" applyAlignment="1" applyProtection="1">
      <alignment horizontal="left" wrapText="1"/>
    </xf>
    <xf numFmtId="0" fontId="4" fillId="0" borderId="11" xfId="0" applyFont="1" applyBorder="1" applyAlignment="1" applyProtection="1">
      <alignment horizontal="left" wrapText="1"/>
    </xf>
    <xf numFmtId="0" fontId="7" fillId="3" borderId="38"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5" fillId="3" borderId="4" xfId="0" applyFont="1" applyFill="1" applyBorder="1" applyAlignment="1" applyProtection="1"/>
    <xf numFmtId="0" fontId="4" fillId="3" borderId="4" xfId="0" applyFont="1" applyFill="1" applyBorder="1" applyAlignment="1" applyProtection="1"/>
    <xf numFmtId="49" fontId="5" fillId="2" borderId="14" xfId="0" applyNumberFormat="1" applyFont="1" applyFill="1" applyBorder="1" applyAlignment="1" applyProtection="1">
      <alignment horizontal="left" vertical="center"/>
      <protection locked="0"/>
    </xf>
    <xf numFmtId="49" fontId="5" fillId="0" borderId="2" xfId="0" applyNumberFormat="1" applyFont="1" applyBorder="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0" fontId="21" fillId="2" borderId="0" xfId="0" applyFont="1" applyFill="1" applyBorder="1" applyAlignment="1" applyProtection="1">
      <alignment vertical="center"/>
    </xf>
    <xf numFmtId="0" fontId="16" fillId="0" borderId="0" xfId="0" applyFont="1" applyBorder="1" applyAlignment="1" applyProtection="1"/>
    <xf numFmtId="0" fontId="7" fillId="2" borderId="13"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49" fontId="5" fillId="2" borderId="4" xfId="0" applyNumberFormat="1" applyFont="1" applyFill="1" applyBorder="1" applyAlignment="1" applyProtection="1">
      <alignment horizontal="left" indent="1"/>
      <protection locked="0"/>
    </xf>
    <xf numFmtId="49" fontId="5" fillId="2" borderId="6" xfId="0" applyNumberFormat="1" applyFont="1" applyFill="1" applyBorder="1" applyAlignment="1" applyProtection="1">
      <alignment horizontal="left" indent="1"/>
      <protection locked="0"/>
    </xf>
    <xf numFmtId="0" fontId="5" fillId="3" borderId="34" xfId="0" applyFont="1" applyFill="1" applyBorder="1" applyAlignment="1" applyProtection="1"/>
    <xf numFmtId="0" fontId="33" fillId="4" borderId="31" xfId="1" applyFont="1" applyFill="1" applyBorder="1" applyAlignment="1" applyProtection="1">
      <alignment horizontal="center"/>
      <protection locked="0"/>
    </xf>
    <xf numFmtId="0" fontId="33" fillId="4" borderId="32" xfId="1" applyFont="1" applyFill="1" applyBorder="1" applyAlignment="1" applyProtection="1">
      <alignment horizontal="center"/>
      <protection locked="0"/>
    </xf>
    <xf numFmtId="0" fontId="22" fillId="4" borderId="33" xfId="0" applyFont="1" applyFill="1" applyBorder="1" applyAlignment="1" applyProtection="1"/>
    <xf numFmtId="0" fontId="23" fillId="4" borderId="31" xfId="0" applyFont="1" applyFill="1" applyBorder="1" applyAlignment="1" applyProtection="1"/>
    <xf numFmtId="0" fontId="7" fillId="3" borderId="2"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49" fontId="7" fillId="2" borderId="48" xfId="0" applyNumberFormat="1" applyFont="1" applyFill="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0" fontId="3" fillId="2" borderId="13" xfId="0" applyFont="1" applyFill="1" applyBorder="1" applyAlignment="1" applyProtection="1">
      <alignment horizontal="left" vertical="top" wrapText="1" indent="1"/>
      <protection locked="0"/>
    </xf>
    <xf numFmtId="0" fontId="0" fillId="0" borderId="0" xfId="0" applyAlignment="1" applyProtection="1">
      <alignment horizontal="left" vertical="top" wrapText="1" indent="1"/>
      <protection locked="0"/>
    </xf>
    <xf numFmtId="0" fontId="0" fillId="0" borderId="11" xfId="0" applyBorder="1" applyAlignment="1" applyProtection="1">
      <alignment horizontal="left" vertical="top" wrapText="1" indent="1"/>
      <protection locked="0"/>
    </xf>
    <xf numFmtId="0" fontId="0" fillId="0" borderId="41" xfId="0" applyBorder="1" applyAlignment="1" applyProtection="1">
      <alignment horizontal="left" vertical="top" wrapText="1" indent="1"/>
      <protection locked="0"/>
    </xf>
    <xf numFmtId="0" fontId="0" fillId="0" borderId="44" xfId="0" applyBorder="1" applyAlignment="1" applyProtection="1">
      <alignment horizontal="left" vertical="top" wrapText="1" indent="1"/>
      <protection locked="0"/>
    </xf>
    <xf numFmtId="0" fontId="0" fillId="0" borderId="46" xfId="0" applyBorder="1" applyAlignment="1" applyProtection="1">
      <alignment horizontal="left" vertical="top" wrapText="1" indent="1"/>
      <protection locked="0"/>
    </xf>
    <xf numFmtId="0" fontId="0" fillId="0" borderId="13" xfId="0" applyBorder="1" applyAlignment="1" applyProtection="1">
      <alignment horizontal="left" vertical="top" wrapText="1" indent="1"/>
      <protection locked="0"/>
    </xf>
    <xf numFmtId="0" fontId="7" fillId="5" borderId="22" xfId="0" applyFont="1" applyFill="1" applyBorder="1" applyAlignment="1" applyProtection="1">
      <alignment horizontal="center" vertical="center"/>
      <protection locked="0"/>
    </xf>
    <xf numFmtId="49" fontId="7" fillId="6" borderId="3" xfId="0" applyNumberFormat="1" applyFont="1" applyFill="1" applyBorder="1" applyAlignment="1" applyProtection="1">
      <alignment horizontal="left" vertical="center"/>
    </xf>
    <xf numFmtId="49" fontId="7" fillId="6" borderId="8" xfId="0" applyNumberFormat="1" applyFont="1" applyFill="1" applyBorder="1" applyAlignment="1" applyProtection="1">
      <alignment horizontal="left" vertical="center"/>
    </xf>
    <xf numFmtId="0" fontId="0" fillId="0" borderId="24" xfId="0" applyFont="1" applyBorder="1" applyAlignment="1" applyProtection="1">
      <alignment vertical="center"/>
    </xf>
    <xf numFmtId="0" fontId="7" fillId="3" borderId="25" xfId="0" applyFont="1" applyFill="1" applyBorder="1" applyAlignment="1" applyProtection="1">
      <alignment vertical="center"/>
    </xf>
    <xf numFmtId="0" fontId="7" fillId="3" borderId="26" xfId="0" applyFont="1" applyFill="1" applyBorder="1" applyAlignment="1" applyProtection="1">
      <alignment vertical="center"/>
    </xf>
    <xf numFmtId="0" fontId="25" fillId="4" borderId="27" xfId="1" applyNumberFormat="1" applyFont="1" applyFill="1" applyBorder="1" applyAlignment="1" applyProtection="1">
      <alignment horizontal="right"/>
    </xf>
    <xf numFmtId="0" fontId="25" fillId="4" borderId="28" xfId="1" applyNumberFormat="1" applyFont="1" applyFill="1" applyBorder="1" applyAlignment="1" applyProtection="1">
      <alignment horizontal="right"/>
    </xf>
    <xf numFmtId="49" fontId="5" fillId="2" borderId="4" xfId="0" applyNumberFormat="1" applyFont="1" applyFill="1" applyBorder="1" applyAlignment="1" applyProtection="1">
      <alignment horizontal="left" vertical="top" wrapText="1" indent="1"/>
      <protection locked="0"/>
    </xf>
    <xf numFmtId="49" fontId="5" fillId="2" borderId="6" xfId="0" applyNumberFormat="1" applyFont="1" applyFill="1" applyBorder="1" applyAlignment="1" applyProtection="1">
      <alignment horizontal="left" vertical="top" wrapText="1" indent="1"/>
      <protection locked="0"/>
    </xf>
    <xf numFmtId="49" fontId="5" fillId="2" borderId="4" xfId="0" applyNumberFormat="1" applyFont="1" applyFill="1" applyBorder="1" applyAlignment="1" applyProtection="1">
      <alignment horizontal="left" vertical="center" indent="1"/>
      <protection locked="0"/>
    </xf>
    <xf numFmtId="49" fontId="5" fillId="2" borderId="6" xfId="0" applyNumberFormat="1" applyFont="1" applyFill="1" applyBorder="1" applyAlignment="1" applyProtection="1">
      <alignment horizontal="left" vertical="center" indent="1"/>
      <protection locked="0"/>
    </xf>
    <xf numFmtId="0" fontId="5" fillId="3" borderId="34" xfId="0" applyFont="1" applyFill="1" applyBorder="1" applyAlignment="1" applyProtection="1">
      <alignment vertical="top"/>
    </xf>
    <xf numFmtId="0" fontId="4" fillId="3" borderId="4" xfId="0" applyFont="1" applyFill="1" applyBorder="1" applyAlignment="1" applyProtection="1">
      <alignment vertical="top"/>
    </xf>
    <xf numFmtId="0" fontId="4" fillId="3" borderId="34" xfId="0" applyFont="1" applyFill="1" applyBorder="1" applyAlignment="1" applyProtection="1">
      <alignment vertical="top"/>
    </xf>
    <xf numFmtId="0" fontId="5" fillId="3" borderId="35" xfId="0" applyFont="1" applyFill="1" applyBorder="1" applyAlignment="1" applyProtection="1">
      <alignment vertical="top" wrapText="1"/>
    </xf>
    <xf numFmtId="0" fontId="4" fillId="3" borderId="25" xfId="0" applyFont="1" applyFill="1" applyBorder="1" applyAlignment="1" applyProtection="1">
      <alignment vertical="top" wrapText="1"/>
    </xf>
    <xf numFmtId="0" fontId="4" fillId="3" borderId="26" xfId="0" applyFont="1" applyFill="1" applyBorder="1" applyAlignment="1" applyProtection="1">
      <alignment vertical="top" wrapText="1"/>
    </xf>
    <xf numFmtId="0" fontId="4" fillId="3" borderId="36" xfId="0" applyFont="1" applyFill="1" applyBorder="1" applyAlignment="1" applyProtection="1">
      <alignment vertical="top" wrapText="1"/>
    </xf>
    <xf numFmtId="0" fontId="4" fillId="3" borderId="17" xfId="0" applyFont="1" applyFill="1" applyBorder="1" applyAlignment="1" applyProtection="1">
      <alignment vertical="top" wrapText="1"/>
    </xf>
    <xf numFmtId="0" fontId="4" fillId="3" borderId="21" xfId="0" applyFont="1" applyFill="1" applyBorder="1" applyAlignment="1" applyProtection="1">
      <alignment vertical="top" wrapText="1"/>
    </xf>
    <xf numFmtId="0" fontId="16" fillId="3" borderId="56" xfId="0" applyFont="1" applyFill="1" applyBorder="1" applyAlignment="1" applyProtection="1">
      <alignment vertical="center"/>
    </xf>
    <xf numFmtId="0" fontId="0" fillId="3" borderId="57" xfId="0" applyFont="1" applyFill="1" applyBorder="1" applyAlignment="1" applyProtection="1">
      <alignment vertical="center"/>
    </xf>
    <xf numFmtId="0" fontId="0" fillId="3" borderId="58" xfId="0" applyFont="1" applyFill="1" applyBorder="1" applyAlignment="1" applyProtection="1">
      <alignment vertical="center"/>
    </xf>
    <xf numFmtId="0" fontId="7" fillId="3" borderId="29" xfId="0" applyFont="1" applyFill="1" applyBorder="1" applyAlignment="1" applyProtection="1">
      <alignment horizontal="center" vertical="center"/>
    </xf>
    <xf numFmtId="0" fontId="29" fillId="2" borderId="14" xfId="0" applyFont="1" applyFill="1" applyBorder="1" applyAlignment="1" applyProtection="1">
      <alignment horizontal="center" vertical="center" wrapText="1"/>
      <protection locked="0"/>
    </xf>
    <xf numFmtId="0" fontId="29" fillId="2" borderId="2"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xf>
    <xf numFmtId="0" fontId="29" fillId="2" borderId="14" xfId="0" applyFont="1" applyFill="1" applyBorder="1" applyAlignment="1" applyProtection="1">
      <alignment horizontal="center" vertical="top" wrapText="1"/>
      <protection locked="0"/>
    </xf>
    <xf numFmtId="0" fontId="29" fillId="2" borderId="5" xfId="0" applyFont="1" applyFill="1" applyBorder="1" applyAlignment="1" applyProtection="1">
      <alignment horizontal="center" vertical="top" wrapText="1"/>
      <protection locked="0"/>
    </xf>
    <xf numFmtId="0" fontId="28" fillId="3" borderId="59" xfId="0" applyFont="1" applyFill="1" applyBorder="1" applyAlignment="1" applyProtection="1">
      <alignment horizontal="left" vertical="center"/>
    </xf>
    <xf numFmtId="0" fontId="28" fillId="3" borderId="55" xfId="0" applyFont="1" applyFill="1" applyBorder="1" applyAlignment="1" applyProtection="1">
      <alignment horizontal="left" vertical="center"/>
    </xf>
    <xf numFmtId="0" fontId="29" fillId="2" borderId="55" xfId="0" applyFont="1" applyFill="1" applyBorder="1" applyAlignment="1" applyProtection="1">
      <alignment horizontal="center" vertical="center" wrapText="1"/>
      <protection locked="0"/>
    </xf>
    <xf numFmtId="0" fontId="1" fillId="3" borderId="53" xfId="0" applyFont="1" applyFill="1" applyBorder="1" applyAlignment="1" applyProtection="1">
      <alignment horizontal="center" vertical="center"/>
    </xf>
    <xf numFmtId="0" fontId="5" fillId="3" borderId="54"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0" fontId="5" fillId="3" borderId="34"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2" borderId="34"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wrapText="1"/>
      <protection locked="0"/>
    </xf>
    <xf numFmtId="0" fontId="29" fillId="2" borderId="6"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protection locked="0"/>
    </xf>
    <xf numFmtId="0" fontId="7" fillId="3" borderId="4" xfId="0" applyFont="1" applyFill="1" applyBorder="1" applyAlignment="1" applyProtection="1">
      <alignment horizontal="left" vertical="center"/>
    </xf>
    <xf numFmtId="0" fontId="10" fillId="4" borderId="49" xfId="0" applyFont="1" applyFill="1" applyBorder="1" applyAlignment="1" applyProtection="1"/>
    <xf numFmtId="0" fontId="0" fillId="0" borderId="9" xfId="0" applyBorder="1" applyAlignment="1" applyProtection="1"/>
    <xf numFmtId="0" fontId="0" fillId="0" borderId="13" xfId="0" applyBorder="1" applyAlignment="1" applyProtection="1"/>
    <xf numFmtId="0" fontId="0" fillId="0" borderId="0" xfId="0" applyAlignment="1" applyProtection="1"/>
    <xf numFmtId="0" fontId="0" fillId="0" borderId="0" xfId="0" applyBorder="1" applyAlignment="1" applyProtection="1"/>
    <xf numFmtId="0" fontId="25" fillId="4" borderId="9" xfId="1" applyNumberFormat="1" applyFont="1" applyFill="1" applyBorder="1" applyAlignment="1" applyProtection="1">
      <alignment horizontal="right"/>
    </xf>
    <xf numFmtId="0" fontId="25" fillId="4" borderId="10" xfId="1" applyNumberFormat="1" applyFont="1" applyFill="1" applyBorder="1" applyAlignment="1" applyProtection="1">
      <alignment horizontal="right"/>
    </xf>
    <xf numFmtId="49" fontId="1" fillId="3" borderId="20" xfId="0" applyNumberFormat="1" applyFont="1" applyFill="1" applyBorder="1" applyAlignment="1" applyProtection="1">
      <alignment horizontal="center"/>
    </xf>
    <xf numFmtId="49" fontId="1" fillId="3" borderId="21" xfId="0" applyNumberFormat="1" applyFont="1" applyFill="1" applyBorder="1" applyAlignment="1" applyProtection="1">
      <alignment horizontal="center"/>
    </xf>
    <xf numFmtId="49" fontId="1" fillId="3" borderId="17" xfId="0" applyNumberFormat="1" applyFont="1" applyFill="1" applyBorder="1" applyAlignment="1" applyProtection="1">
      <alignment horizontal="center"/>
    </xf>
    <xf numFmtId="49" fontId="5" fillId="3" borderId="48" xfId="0" applyNumberFormat="1" applyFont="1" applyFill="1" applyBorder="1" applyAlignment="1" applyProtection="1">
      <alignment horizontal="center" vertical="center"/>
    </xf>
    <xf numFmtId="49" fontId="5" fillId="3" borderId="25" xfId="0" applyNumberFormat="1" applyFont="1" applyFill="1" applyBorder="1" applyAlignment="1" applyProtection="1">
      <alignment horizontal="center" vertical="center"/>
    </xf>
    <xf numFmtId="49" fontId="5" fillId="3" borderId="26" xfId="0" applyNumberFormat="1" applyFont="1" applyFill="1" applyBorder="1" applyAlignment="1" applyProtection="1">
      <alignment horizontal="center" vertical="center"/>
    </xf>
    <xf numFmtId="0" fontId="4" fillId="2" borderId="4" xfId="0" applyFont="1" applyFill="1" applyBorder="1" applyAlignment="1" applyProtection="1">
      <alignment horizontal="center" vertical="center"/>
      <protection locked="0"/>
    </xf>
    <xf numFmtId="0" fontId="7" fillId="3" borderId="34" xfId="0" applyFont="1" applyFill="1" applyBorder="1" applyAlignment="1" applyProtection="1">
      <alignment horizontal="left" vertical="center"/>
    </xf>
    <xf numFmtId="0" fontId="7" fillId="3" borderId="55" xfId="0" applyFont="1" applyFill="1" applyBorder="1" applyAlignment="1" applyProtection="1">
      <alignment horizontal="left" vertical="center"/>
    </xf>
    <xf numFmtId="49" fontId="7" fillId="3" borderId="20" xfId="0" applyNumberFormat="1" applyFont="1" applyFill="1" applyBorder="1" applyAlignment="1" applyProtection="1">
      <alignment horizontal="center"/>
    </xf>
    <xf numFmtId="49" fontId="7" fillId="3" borderId="17" xfId="0" applyNumberFormat="1" applyFont="1" applyFill="1" applyBorder="1" applyAlignment="1" applyProtection="1">
      <alignment horizontal="center"/>
    </xf>
    <xf numFmtId="49" fontId="7" fillId="3" borderId="21" xfId="0" applyNumberFormat="1" applyFont="1" applyFill="1" applyBorder="1" applyAlignment="1" applyProtection="1">
      <alignment horizontal="center"/>
    </xf>
    <xf numFmtId="49" fontId="5" fillId="2" borderId="4" xfId="0" applyNumberFormat="1" applyFont="1" applyFill="1" applyBorder="1" applyAlignment="1" applyProtection="1">
      <alignment horizontal="center" vertical="center" wrapText="1"/>
      <protection locked="0"/>
    </xf>
    <xf numFmtId="0" fontId="1" fillId="3" borderId="48" xfId="0" applyFont="1" applyFill="1" applyBorder="1" applyAlignment="1" applyProtection="1">
      <alignment horizontal="center"/>
    </xf>
    <xf numFmtId="0" fontId="1" fillId="3" borderId="25" xfId="0" applyFont="1" applyFill="1" applyBorder="1" applyAlignment="1" applyProtection="1">
      <alignment horizontal="center"/>
    </xf>
    <xf numFmtId="0" fontId="1" fillId="3" borderId="26" xfId="0" applyFont="1" applyFill="1" applyBorder="1" applyAlignment="1" applyProtection="1">
      <alignment horizontal="center"/>
    </xf>
    <xf numFmtId="0" fontId="1" fillId="3" borderId="20" xfId="0" applyFont="1" applyFill="1" applyBorder="1" applyAlignment="1" applyProtection="1">
      <alignment horizontal="center"/>
    </xf>
    <xf numFmtId="0" fontId="1" fillId="3" borderId="17" xfId="0" applyFont="1" applyFill="1" applyBorder="1" applyAlignment="1" applyProtection="1">
      <alignment horizontal="center"/>
    </xf>
    <xf numFmtId="0" fontId="1" fillId="3" borderId="21" xfId="0" applyFont="1" applyFill="1" applyBorder="1" applyAlignment="1" applyProtection="1">
      <alignment horizontal="center"/>
    </xf>
    <xf numFmtId="49" fontId="5" fillId="3" borderId="20" xfId="0" applyNumberFormat="1" applyFont="1" applyFill="1" applyBorder="1" applyAlignment="1" applyProtection="1">
      <alignment horizontal="center" vertical="center"/>
    </xf>
    <xf numFmtId="49" fontId="5" fillId="3" borderId="17" xfId="0" applyNumberFormat="1" applyFont="1" applyFill="1" applyBorder="1" applyAlignment="1" applyProtection="1">
      <alignment horizontal="center" vertical="center"/>
    </xf>
    <xf numFmtId="0" fontId="4" fillId="2" borderId="55" xfId="0" applyFont="1" applyFill="1" applyBorder="1" applyAlignment="1" applyProtection="1">
      <alignment horizontal="center" vertical="center"/>
      <protection locked="0"/>
    </xf>
    <xf numFmtId="49" fontId="5" fillId="2" borderId="55" xfId="0" applyNumberFormat="1" applyFont="1" applyFill="1" applyBorder="1" applyAlignment="1" applyProtection="1">
      <alignment horizontal="center" vertical="center" wrapText="1"/>
      <protection locked="0"/>
    </xf>
    <xf numFmtId="0" fontId="7" fillId="3" borderId="50" xfId="0" applyFont="1" applyFill="1" applyBorder="1" applyAlignment="1" applyProtection="1"/>
    <xf numFmtId="0" fontId="7" fillId="3" borderId="51" xfId="0" applyFont="1" applyFill="1" applyBorder="1" applyAlignment="1" applyProtection="1"/>
    <xf numFmtId="0" fontId="7" fillId="3" borderId="52" xfId="0" applyFont="1" applyFill="1" applyBorder="1" applyAlignment="1" applyProtection="1"/>
    <xf numFmtId="0" fontId="1" fillId="3" borderId="35"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2" fontId="1" fillId="2" borderId="4" xfId="0" applyNumberFormat="1"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protection locked="0"/>
    </xf>
    <xf numFmtId="49" fontId="1" fillId="3" borderId="48" xfId="0" applyNumberFormat="1" applyFont="1" applyFill="1" applyBorder="1" applyAlignment="1" applyProtection="1">
      <alignment horizontal="center"/>
    </xf>
    <xf numFmtId="49" fontId="1" fillId="3" borderId="26" xfId="0" applyNumberFormat="1" applyFont="1" applyFill="1" applyBorder="1" applyAlignment="1" applyProtection="1">
      <alignment horizontal="center"/>
    </xf>
    <xf numFmtId="49" fontId="1" fillId="3" borderId="25" xfId="0" applyNumberFormat="1" applyFont="1" applyFill="1" applyBorder="1" applyAlignment="1" applyProtection="1">
      <alignment horizontal="center"/>
    </xf>
    <xf numFmtId="49" fontId="5" fillId="2" borderId="14" xfId="0" applyNumberFormat="1" applyFont="1" applyFill="1" applyBorder="1" applyAlignment="1" applyProtection="1">
      <alignment horizontal="center" vertical="center" wrapText="1"/>
      <protection locked="0"/>
    </xf>
    <xf numFmtId="49" fontId="5" fillId="2" borderId="2" xfId="0" applyNumberFormat="1" applyFont="1" applyFill="1" applyBorder="1" applyAlignment="1" applyProtection="1">
      <alignment horizontal="center" vertical="center" wrapText="1"/>
      <protection locked="0"/>
    </xf>
    <xf numFmtId="49" fontId="5" fillId="2" borderId="29" xfId="0" applyNumberFormat="1"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center" vertical="center" wrapText="1"/>
      <protection locked="0"/>
    </xf>
    <xf numFmtId="0" fontId="1" fillId="2" borderId="14" xfId="0" applyNumberFormat="1" applyFont="1" applyFill="1" applyBorder="1" applyAlignment="1" applyProtection="1">
      <alignment horizontal="center" vertical="center" wrapText="1"/>
      <protection locked="0"/>
    </xf>
    <xf numFmtId="0" fontId="1" fillId="2" borderId="2" xfId="0" applyNumberFormat="1" applyFont="1" applyFill="1" applyBorder="1" applyAlignment="1" applyProtection="1">
      <alignment horizontal="center" vertical="center" wrapText="1"/>
      <protection locked="0"/>
    </xf>
    <xf numFmtId="0" fontId="1" fillId="2" borderId="29" xfId="0" applyNumberFormat="1"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xf>
    <xf numFmtId="0" fontId="1" fillId="3" borderId="19"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11" xfId="0" applyFont="1" applyFill="1" applyBorder="1" applyAlignment="1" applyProtection="1">
      <alignment horizontal="center"/>
    </xf>
    <xf numFmtId="1" fontId="1" fillId="2" borderId="4" xfId="0" applyNumberFormat="1" applyFont="1" applyFill="1" applyBorder="1" applyAlignment="1" applyProtection="1">
      <alignment horizontal="center" vertical="center" wrapText="1"/>
      <protection locked="0"/>
    </xf>
    <xf numFmtId="0" fontId="1" fillId="2" borderId="4" xfId="0" applyNumberFormat="1"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0" fontId="1" fillId="2" borderId="29" xfId="0" applyFont="1" applyFill="1" applyBorder="1" applyAlignment="1" applyProtection="1">
      <alignment horizontal="center" vertical="center" wrapText="1"/>
      <protection locked="0"/>
    </xf>
    <xf numFmtId="2" fontId="1" fillId="2" borderId="14" xfId="0" applyNumberFormat="1" applyFont="1" applyFill="1" applyBorder="1" applyAlignment="1" applyProtection="1">
      <alignment horizontal="center" vertical="center" wrapText="1"/>
      <protection locked="0"/>
    </xf>
    <xf numFmtId="2" fontId="1" fillId="2" borderId="2" xfId="0" applyNumberFormat="1" applyFont="1" applyFill="1" applyBorder="1" applyAlignment="1" applyProtection="1">
      <alignment horizontal="center" vertical="center" wrapText="1"/>
      <protection locked="0"/>
    </xf>
    <xf numFmtId="2" fontId="1" fillId="2" borderId="29" xfId="0" applyNumberFormat="1"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49" fontId="1" fillId="3" borderId="48" xfId="0" applyNumberFormat="1" applyFont="1" applyFill="1" applyBorder="1" applyAlignment="1" applyProtection="1">
      <alignment horizontal="center" vertical="center"/>
    </xf>
    <xf numFmtId="49" fontId="1" fillId="3" borderId="25" xfId="0" applyNumberFormat="1" applyFont="1" applyFill="1" applyBorder="1" applyAlignment="1" applyProtection="1">
      <alignment horizontal="center" vertical="center"/>
    </xf>
    <xf numFmtId="49" fontId="1" fillId="3" borderId="26" xfId="0" applyNumberFormat="1" applyFont="1" applyFill="1" applyBorder="1" applyAlignment="1" applyProtection="1">
      <alignment horizontal="center" vertical="center"/>
    </xf>
    <xf numFmtId="49" fontId="1" fillId="3" borderId="7" xfId="0" applyNumberFormat="1" applyFont="1" applyFill="1" applyBorder="1" applyAlignment="1" applyProtection="1">
      <alignment horizontal="center" vertical="center"/>
    </xf>
    <xf numFmtId="49" fontId="8" fillId="3" borderId="17" xfId="0" applyNumberFormat="1" applyFont="1" applyFill="1" applyBorder="1" applyAlignment="1" applyProtection="1">
      <alignment horizontal="center" vertical="center" wrapText="1"/>
    </xf>
    <xf numFmtId="49" fontId="8" fillId="3" borderId="18" xfId="0" applyNumberFormat="1" applyFont="1" applyFill="1" applyBorder="1" applyAlignment="1" applyProtection="1">
      <alignment horizontal="center" vertical="center" wrapText="1"/>
    </xf>
  </cellXfs>
  <cellStyles count="2">
    <cellStyle name="Hyperlink" xfId="1" builtinId="8"/>
    <cellStyle name="Normal" xfId="0" builtinId="0"/>
  </cellStyles>
  <dxfs count="4">
    <dxf>
      <fill>
        <patternFill>
          <bgColor theme="0"/>
        </patternFill>
      </fill>
      <border>
        <left style="thin">
          <color indexed="64"/>
        </left>
        <right style="thin">
          <color indexed="64"/>
        </right>
      </border>
    </dxf>
    <dxf>
      <fill>
        <patternFill>
          <bgColor theme="0"/>
        </patternFill>
      </fill>
      <border>
        <left style="thin">
          <color indexed="64"/>
        </left>
        <right/>
      </border>
    </dxf>
    <dxf>
      <fill>
        <patternFill>
          <bgColor theme="0"/>
        </patternFill>
      </fill>
      <border>
        <left style="thin">
          <color indexed="64"/>
        </left>
        <right style="thin">
          <color indexed="64"/>
        </right>
      </border>
    </dxf>
    <dxf>
      <fill>
        <patternFill>
          <bgColor theme="0"/>
        </patternFill>
      </fill>
      <border>
        <left style="thin">
          <color indexed="64"/>
        </left>
        <right style="thin">
          <color indexed="64"/>
        </right>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se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ses.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2</xdr:col>
      <xdr:colOff>257175</xdr:colOff>
      <xdr:row>2</xdr:row>
      <xdr:rowOff>66675</xdr:rowOff>
    </xdr:to>
    <xdr:pic>
      <xdr:nvPicPr>
        <xdr:cNvPr id="1059" name="Picture 1">
          <a:hlinkClick xmlns:r="http://schemas.openxmlformats.org/officeDocument/2006/relationships" r:id="rId1" tooltip="Visit the SES website"/>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6200"/>
          <a:ext cx="8096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2</xdr:col>
      <xdr:colOff>257175</xdr:colOff>
      <xdr:row>1</xdr:row>
      <xdr:rowOff>219075</xdr:rowOff>
    </xdr:to>
    <xdr:pic>
      <xdr:nvPicPr>
        <xdr:cNvPr id="2061" name="Picture 1">
          <a:hlinkClick xmlns:r="http://schemas.openxmlformats.org/officeDocument/2006/relationships" r:id="rId1" tooltip="Visit the SES website"/>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6200"/>
          <a:ext cx="8096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tenna.registration@ses.com" TargetMode="External"/><Relationship Id="rId1" Type="http://schemas.openxmlformats.org/officeDocument/2006/relationships/hyperlink" Target="http://www.ses.com/7767426/technical-dat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ntenna.registration@se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64"/>
  <sheetViews>
    <sheetView showGridLines="0" tabSelected="1" zoomScale="125" zoomScaleNormal="125" workbookViewId="0">
      <selection activeCell="H34" sqref="H34:J34"/>
    </sheetView>
  </sheetViews>
  <sheetFormatPr defaultRowHeight="14.25" x14ac:dyDescent="0.2"/>
  <cols>
    <col min="1" max="20" width="4.85546875" style="2" customWidth="1"/>
    <col min="21" max="22" width="3.85546875" style="2" customWidth="1"/>
    <col min="23" max="23" width="3.140625" style="2" customWidth="1"/>
    <col min="24" max="24" width="3.5703125" style="2" customWidth="1"/>
    <col min="25" max="31" width="9.140625" style="2"/>
    <col min="32" max="16384" width="9.140625" style="3"/>
  </cols>
  <sheetData>
    <row r="1" spans="1:31" ht="18" x14ac:dyDescent="0.25">
      <c r="A1" s="68"/>
      <c r="B1" s="69"/>
      <c r="C1" s="69"/>
      <c r="D1" s="31"/>
      <c r="E1" s="31"/>
      <c r="F1" s="31"/>
      <c r="G1" s="31"/>
      <c r="H1" s="31"/>
      <c r="I1" s="31"/>
      <c r="J1" s="31"/>
      <c r="K1" s="31"/>
      <c r="L1" s="31"/>
      <c r="M1" s="31"/>
      <c r="N1" s="31"/>
      <c r="O1" s="31"/>
      <c r="P1" s="31"/>
      <c r="Q1" s="31"/>
      <c r="R1" s="31"/>
      <c r="S1" s="31"/>
      <c r="T1" s="32" t="s">
        <v>126</v>
      </c>
    </row>
    <row r="2" spans="1:31" ht="12" customHeight="1" thickBot="1" x14ac:dyDescent="0.3">
      <c r="A2" s="70"/>
      <c r="B2" s="71"/>
      <c r="C2" s="71"/>
      <c r="D2" s="33"/>
      <c r="E2" s="33"/>
      <c r="F2" s="33"/>
      <c r="G2" s="33"/>
      <c r="H2" s="33"/>
      <c r="I2" s="33"/>
      <c r="J2" s="33"/>
      <c r="K2" s="33"/>
      <c r="L2" s="33"/>
      <c r="M2" s="33"/>
      <c r="N2" s="33"/>
      <c r="O2" s="33"/>
      <c r="P2" s="33"/>
      <c r="Q2" s="33"/>
      <c r="R2" s="33"/>
      <c r="S2" s="33"/>
      <c r="T2" s="34"/>
    </row>
    <row r="3" spans="1:31" s="6" customFormat="1" ht="15.75" customHeight="1" thickBot="1" x14ac:dyDescent="0.3">
      <c r="A3" s="72"/>
      <c r="B3" s="73"/>
      <c r="C3" s="73"/>
      <c r="D3" s="35"/>
      <c r="E3" s="35"/>
      <c r="F3" s="35"/>
      <c r="G3" s="35"/>
      <c r="H3" s="35"/>
      <c r="I3" s="236" t="s">
        <v>149</v>
      </c>
      <c r="J3" s="236"/>
      <c r="K3" s="236"/>
      <c r="L3" s="236"/>
      <c r="M3" s="236"/>
      <c r="N3" s="236"/>
      <c r="O3" s="236"/>
      <c r="P3" s="236"/>
      <c r="Q3" s="236"/>
      <c r="R3" s="236"/>
      <c r="S3" s="236"/>
      <c r="T3" s="237"/>
      <c r="U3" s="14"/>
      <c r="V3" s="14"/>
      <c r="W3" s="14"/>
      <c r="X3" s="14"/>
      <c r="Y3" s="14"/>
      <c r="Z3" s="14"/>
      <c r="AA3" s="14"/>
      <c r="AB3" s="14"/>
      <c r="AC3" s="14"/>
      <c r="AD3" s="14"/>
      <c r="AE3" s="14"/>
    </row>
    <row r="4" spans="1:31" s="11" customFormat="1" ht="25.5" customHeight="1" thickTop="1" x14ac:dyDescent="0.25">
      <c r="A4" s="85" t="s">
        <v>121</v>
      </c>
      <c r="B4" s="86"/>
      <c r="C4" s="86"/>
      <c r="D4" s="86"/>
      <c r="E4" s="86"/>
      <c r="F4" s="86"/>
      <c r="G4" s="86"/>
      <c r="H4" s="86"/>
      <c r="I4" s="86"/>
      <c r="J4" s="86"/>
      <c r="K4" s="86"/>
      <c r="L4" s="86"/>
      <c r="M4" s="86"/>
      <c r="N4" s="86"/>
      <c r="O4" s="86"/>
      <c r="P4" s="86"/>
      <c r="Q4" s="86"/>
      <c r="R4" s="86"/>
      <c r="S4" s="86"/>
      <c r="T4" s="87"/>
      <c r="U4" s="15"/>
      <c r="V4" s="15"/>
      <c r="W4" s="15"/>
      <c r="X4" s="15"/>
      <c r="Y4" s="15"/>
      <c r="Z4" s="15"/>
      <c r="AA4" s="15"/>
      <c r="AB4" s="15"/>
      <c r="AC4" s="15"/>
      <c r="AD4" s="15"/>
      <c r="AE4" s="15"/>
    </row>
    <row r="5" spans="1:31" s="5" customFormat="1" ht="12.75" customHeight="1" x14ac:dyDescent="0.2">
      <c r="A5" s="211" t="s">
        <v>59</v>
      </c>
      <c r="B5" s="200"/>
      <c r="C5" s="200"/>
      <c r="D5" s="200"/>
      <c r="E5" s="200"/>
      <c r="F5" s="240" t="s">
        <v>141</v>
      </c>
      <c r="G5" s="240"/>
      <c r="H5" s="240"/>
      <c r="I5" s="240"/>
      <c r="J5" s="240"/>
      <c r="K5" s="240"/>
      <c r="L5" s="240"/>
      <c r="M5" s="240"/>
      <c r="N5" s="240"/>
      <c r="O5" s="240"/>
      <c r="P5" s="240"/>
      <c r="Q5" s="240"/>
      <c r="R5" s="240"/>
      <c r="S5" s="240"/>
      <c r="T5" s="241"/>
      <c r="U5" s="4"/>
      <c r="V5" s="4"/>
      <c r="W5" s="4"/>
      <c r="X5" s="4"/>
      <c r="Y5" s="4"/>
      <c r="Z5" s="4"/>
      <c r="AA5" s="4"/>
      <c r="AB5" s="4"/>
      <c r="AC5" s="4"/>
      <c r="AD5" s="4"/>
      <c r="AE5" s="4"/>
    </row>
    <row r="6" spans="1:31" s="5" customFormat="1" ht="12.75" customHeight="1" x14ac:dyDescent="0.2">
      <c r="A6" s="211" t="s">
        <v>60</v>
      </c>
      <c r="B6" s="200"/>
      <c r="C6" s="200"/>
      <c r="D6" s="200"/>
      <c r="E6" s="200"/>
      <c r="F6" s="209"/>
      <c r="G6" s="209"/>
      <c r="H6" s="209"/>
      <c r="I6" s="209"/>
      <c r="J6" s="209"/>
      <c r="K6" s="209"/>
      <c r="L6" s="209"/>
      <c r="M6" s="209"/>
      <c r="N6" s="209"/>
      <c r="O6" s="209"/>
      <c r="P6" s="209"/>
      <c r="Q6" s="209"/>
      <c r="R6" s="209"/>
      <c r="S6" s="209"/>
      <c r="T6" s="210"/>
      <c r="U6" s="4"/>
      <c r="V6" s="4"/>
      <c r="W6" s="4"/>
      <c r="X6" s="4"/>
      <c r="Y6" s="4"/>
      <c r="Z6" s="4"/>
      <c r="AA6" s="4"/>
      <c r="AB6" s="4"/>
      <c r="AC6" s="4"/>
      <c r="AD6" s="4"/>
      <c r="AE6" s="4"/>
    </row>
    <row r="7" spans="1:31" s="5" customFormat="1" ht="12.75" customHeight="1" x14ac:dyDescent="0.2">
      <c r="A7" s="242" t="s">
        <v>61</v>
      </c>
      <c r="B7" s="243"/>
      <c r="C7" s="243"/>
      <c r="D7" s="243"/>
      <c r="E7" s="243"/>
      <c r="F7" s="238"/>
      <c r="G7" s="238"/>
      <c r="H7" s="238"/>
      <c r="I7" s="238"/>
      <c r="J7" s="238"/>
      <c r="K7" s="238"/>
      <c r="L7" s="238"/>
      <c r="M7" s="238"/>
      <c r="N7" s="238"/>
      <c r="O7" s="238"/>
      <c r="P7" s="238"/>
      <c r="Q7" s="238"/>
      <c r="R7" s="238"/>
      <c r="S7" s="238"/>
      <c r="T7" s="239"/>
      <c r="U7" s="4"/>
      <c r="V7" s="4"/>
      <c r="W7" s="4"/>
      <c r="X7" s="4"/>
      <c r="Y7" s="4"/>
      <c r="Z7" s="4"/>
      <c r="AA7" s="4"/>
      <c r="AB7" s="4"/>
      <c r="AC7" s="4"/>
      <c r="AD7" s="4"/>
      <c r="AE7" s="4"/>
    </row>
    <row r="8" spans="1:31" s="5" customFormat="1" ht="12.75" customHeight="1" x14ac:dyDescent="0.2">
      <c r="A8" s="244"/>
      <c r="B8" s="243"/>
      <c r="C8" s="243"/>
      <c r="D8" s="243"/>
      <c r="E8" s="243"/>
      <c r="F8" s="238"/>
      <c r="G8" s="238"/>
      <c r="H8" s="238"/>
      <c r="I8" s="238"/>
      <c r="J8" s="238"/>
      <c r="K8" s="238"/>
      <c r="L8" s="238"/>
      <c r="M8" s="238"/>
      <c r="N8" s="238"/>
      <c r="O8" s="238"/>
      <c r="P8" s="238"/>
      <c r="Q8" s="238"/>
      <c r="R8" s="238"/>
      <c r="S8" s="238"/>
      <c r="T8" s="239"/>
      <c r="U8" s="4"/>
      <c r="V8" s="4"/>
      <c r="W8" s="4"/>
      <c r="X8" s="4"/>
      <c r="Y8" s="4"/>
      <c r="Z8" s="4"/>
      <c r="AA8" s="4"/>
      <c r="AB8" s="4"/>
      <c r="AC8" s="4"/>
      <c r="AD8" s="4"/>
      <c r="AE8" s="4"/>
    </row>
    <row r="9" spans="1:31" s="5" customFormat="1" ht="12.75" customHeight="1" x14ac:dyDescent="0.2">
      <c r="A9" s="211" t="s">
        <v>62</v>
      </c>
      <c r="B9" s="200"/>
      <c r="C9" s="200"/>
      <c r="D9" s="200"/>
      <c r="E9" s="200"/>
      <c r="F9" s="209"/>
      <c r="G9" s="209"/>
      <c r="H9" s="209"/>
      <c r="I9" s="209"/>
      <c r="J9" s="209"/>
      <c r="K9" s="209"/>
      <c r="L9" s="199" t="s">
        <v>63</v>
      </c>
      <c r="M9" s="200"/>
      <c r="N9" s="200"/>
      <c r="O9" s="209"/>
      <c r="P9" s="209"/>
      <c r="Q9" s="209"/>
      <c r="R9" s="209"/>
      <c r="S9" s="209"/>
      <c r="T9" s="210"/>
      <c r="U9" s="4"/>
      <c r="V9" s="4"/>
      <c r="W9" s="4"/>
      <c r="X9" s="4"/>
      <c r="Y9" s="4"/>
      <c r="Z9" s="4"/>
      <c r="AA9" s="4"/>
      <c r="AB9" s="4"/>
      <c r="AC9" s="4"/>
      <c r="AD9" s="4"/>
      <c r="AE9" s="4"/>
    </row>
    <row r="10" spans="1:31" s="5" customFormat="1" ht="12.75" customHeight="1" x14ac:dyDescent="0.2">
      <c r="A10" s="211" t="s">
        <v>64</v>
      </c>
      <c r="B10" s="200"/>
      <c r="C10" s="200"/>
      <c r="D10" s="200"/>
      <c r="E10" s="200"/>
      <c r="F10" s="209"/>
      <c r="G10" s="209"/>
      <c r="H10" s="209"/>
      <c r="I10" s="209"/>
      <c r="J10" s="209"/>
      <c r="K10" s="209"/>
      <c r="L10" s="199" t="s">
        <v>65</v>
      </c>
      <c r="M10" s="200"/>
      <c r="N10" s="200"/>
      <c r="O10" s="209"/>
      <c r="P10" s="209"/>
      <c r="Q10" s="209"/>
      <c r="R10" s="209"/>
      <c r="S10" s="209"/>
      <c r="T10" s="210"/>
      <c r="U10" s="4"/>
      <c r="V10" s="4"/>
      <c r="W10" s="4"/>
      <c r="X10" s="4"/>
      <c r="Y10" s="4"/>
      <c r="Z10" s="4"/>
      <c r="AA10" s="4"/>
      <c r="AB10" s="4"/>
      <c r="AC10" s="4"/>
      <c r="AD10" s="4"/>
      <c r="AE10" s="4"/>
    </row>
    <row r="11" spans="1:31" s="5" customFormat="1" ht="12.75" customHeight="1" x14ac:dyDescent="0.2">
      <c r="A11" s="245" t="s">
        <v>66</v>
      </c>
      <c r="B11" s="246"/>
      <c r="C11" s="246"/>
      <c r="D11" s="246"/>
      <c r="E11" s="247"/>
      <c r="F11" s="238"/>
      <c r="G11" s="238"/>
      <c r="H11" s="238"/>
      <c r="I11" s="238"/>
      <c r="J11" s="238"/>
      <c r="K11" s="238"/>
      <c r="L11" s="238"/>
      <c r="M11" s="238"/>
      <c r="N11" s="238"/>
      <c r="O11" s="238"/>
      <c r="P11" s="238"/>
      <c r="Q11" s="238"/>
      <c r="R11" s="238"/>
      <c r="S11" s="238"/>
      <c r="T11" s="239"/>
      <c r="U11" s="4"/>
      <c r="V11" s="4"/>
      <c r="W11" s="4"/>
      <c r="X11" s="4"/>
      <c r="Y11" s="4"/>
      <c r="Z11" s="4"/>
      <c r="AA11" s="4"/>
      <c r="AB11" s="4"/>
      <c r="AC11" s="4"/>
      <c r="AD11" s="4"/>
      <c r="AE11" s="4"/>
    </row>
    <row r="12" spans="1:31" s="5" customFormat="1" ht="12.75" customHeight="1" x14ac:dyDescent="0.2">
      <c r="A12" s="248"/>
      <c r="B12" s="249"/>
      <c r="C12" s="249"/>
      <c r="D12" s="249"/>
      <c r="E12" s="250"/>
      <c r="F12" s="238"/>
      <c r="G12" s="238"/>
      <c r="H12" s="238"/>
      <c r="I12" s="238"/>
      <c r="J12" s="238"/>
      <c r="K12" s="238"/>
      <c r="L12" s="238"/>
      <c r="M12" s="238"/>
      <c r="N12" s="238"/>
      <c r="O12" s="238"/>
      <c r="P12" s="238"/>
      <c r="Q12" s="238"/>
      <c r="R12" s="238"/>
      <c r="S12" s="238"/>
      <c r="T12" s="239"/>
      <c r="U12" s="4"/>
      <c r="V12" s="4"/>
      <c r="W12" s="4"/>
      <c r="X12" s="4"/>
      <c r="Y12" s="4"/>
      <c r="Z12" s="4"/>
      <c r="AA12" s="4"/>
      <c r="AB12" s="4"/>
      <c r="AC12" s="4"/>
      <c r="AD12" s="4"/>
      <c r="AE12" s="4"/>
    </row>
    <row r="13" spans="1:31" s="5" customFormat="1" ht="12.75" customHeight="1" x14ac:dyDescent="0.2">
      <c r="A13" s="211" t="s">
        <v>150</v>
      </c>
      <c r="B13" s="200"/>
      <c r="C13" s="200"/>
      <c r="D13" s="200"/>
      <c r="E13" s="200"/>
      <c r="F13" s="200"/>
      <c r="G13" s="200"/>
      <c r="H13" s="200"/>
      <c r="I13" s="200"/>
      <c r="J13" s="200"/>
      <c r="K13" s="200"/>
      <c r="L13" s="200"/>
      <c r="M13" s="200"/>
      <c r="N13" s="200"/>
      <c r="O13" s="200"/>
      <c r="P13" s="200"/>
      <c r="Q13" s="200"/>
      <c r="R13" s="200"/>
      <c r="S13" s="148"/>
      <c r="T13" s="178"/>
      <c r="U13" s="4"/>
      <c r="V13" s="4"/>
      <c r="W13" s="4"/>
      <c r="X13" s="4"/>
      <c r="Y13" s="4"/>
      <c r="Z13" s="4"/>
      <c r="AA13" s="4"/>
      <c r="AB13" s="4"/>
      <c r="AC13" s="4"/>
      <c r="AD13" s="4"/>
      <c r="AE13" s="4"/>
    </row>
    <row r="14" spans="1:31" s="5" customFormat="1" ht="12.75" customHeight="1" x14ac:dyDescent="0.2">
      <c r="A14" s="211" t="s">
        <v>151</v>
      </c>
      <c r="B14" s="200"/>
      <c r="C14" s="200"/>
      <c r="D14" s="200"/>
      <c r="E14" s="200"/>
      <c r="F14" s="200"/>
      <c r="G14" s="200"/>
      <c r="H14" s="200"/>
      <c r="I14" s="200"/>
      <c r="J14" s="200"/>
      <c r="K14" s="200"/>
      <c r="L14" s="200"/>
      <c r="M14" s="200"/>
      <c r="N14" s="200"/>
      <c r="O14" s="200"/>
      <c r="P14" s="200"/>
      <c r="Q14" s="200"/>
      <c r="R14" s="200"/>
      <c r="S14" s="148"/>
      <c r="T14" s="178"/>
      <c r="U14" s="4"/>
      <c r="V14" s="4"/>
      <c r="W14" s="4"/>
      <c r="X14" s="4"/>
      <c r="Y14" s="4"/>
      <c r="Z14" s="4"/>
      <c r="AA14" s="4"/>
      <c r="AB14" s="4"/>
      <c r="AC14" s="4"/>
      <c r="AD14" s="4"/>
      <c r="AE14" s="4"/>
    </row>
    <row r="15" spans="1:31" s="5" customFormat="1" ht="12.75" customHeight="1" x14ac:dyDescent="0.2">
      <c r="A15" s="162" t="s">
        <v>152</v>
      </c>
      <c r="B15" s="163"/>
      <c r="C15" s="163"/>
      <c r="D15" s="163"/>
      <c r="E15" s="163"/>
      <c r="F15" s="163"/>
      <c r="G15" s="163"/>
      <c r="H15" s="163"/>
      <c r="I15" s="163"/>
      <c r="J15" s="163"/>
      <c r="K15" s="163"/>
      <c r="L15" s="163"/>
      <c r="M15" s="163"/>
      <c r="N15" s="163"/>
      <c r="O15" s="163"/>
      <c r="P15" s="163"/>
      <c r="Q15" s="163"/>
      <c r="R15" s="163"/>
      <c r="S15" s="163"/>
      <c r="T15" s="164"/>
      <c r="U15" s="4"/>
      <c r="V15" s="4"/>
      <c r="W15" s="4"/>
      <c r="X15" s="4"/>
      <c r="Y15" s="4"/>
      <c r="Z15" s="4"/>
      <c r="AA15" s="4"/>
      <c r="AB15" s="4"/>
      <c r="AC15" s="4"/>
      <c r="AD15" s="4"/>
      <c r="AE15" s="4"/>
    </row>
    <row r="16" spans="1:31" s="5" customFormat="1" ht="12.75" customHeight="1" x14ac:dyDescent="0.2">
      <c r="A16" s="192"/>
      <c r="B16" s="193"/>
      <c r="C16" s="193"/>
      <c r="D16" s="193"/>
      <c r="E16" s="193"/>
      <c r="F16" s="193"/>
      <c r="G16" s="193"/>
      <c r="H16" s="193"/>
      <c r="I16" s="193"/>
      <c r="J16" s="193"/>
      <c r="K16" s="193"/>
      <c r="L16" s="199" t="s">
        <v>116</v>
      </c>
      <c r="M16" s="200"/>
      <c r="N16" s="200"/>
      <c r="O16" s="201"/>
      <c r="P16" s="202"/>
      <c r="Q16" s="202"/>
      <c r="R16" s="202"/>
      <c r="S16" s="202"/>
      <c r="T16" s="203"/>
      <c r="U16" s="4"/>
      <c r="V16" s="4"/>
      <c r="W16" s="4"/>
      <c r="X16" s="4"/>
      <c r="Y16" s="4"/>
      <c r="Z16" s="4"/>
      <c r="AA16" s="4"/>
      <c r="AB16" s="4"/>
      <c r="AC16" s="4"/>
      <c r="AD16" s="4"/>
      <c r="AE16" s="4"/>
    </row>
    <row r="17" spans="1:31" s="5" customFormat="1" ht="12" customHeight="1" x14ac:dyDescent="0.2">
      <c r="A17" s="194" t="s">
        <v>70</v>
      </c>
      <c r="B17" s="195"/>
      <c r="C17" s="195"/>
      <c r="D17" s="195"/>
      <c r="E17" s="195"/>
      <c r="F17" s="195"/>
      <c r="G17" s="195"/>
      <c r="H17" s="195"/>
      <c r="I17" s="195"/>
      <c r="J17" s="195"/>
      <c r="K17" s="195"/>
      <c r="L17" s="195"/>
      <c r="M17" s="195"/>
      <c r="N17" s="195"/>
      <c r="O17" s="195"/>
      <c r="P17" s="195"/>
      <c r="Q17" s="195"/>
      <c r="R17" s="195"/>
      <c r="S17" s="195"/>
      <c r="T17" s="196"/>
      <c r="U17" s="4"/>
      <c r="V17" s="4"/>
      <c r="W17" s="4"/>
      <c r="X17" s="4"/>
      <c r="Y17" s="4"/>
      <c r="Z17" s="4"/>
      <c r="AA17" s="4"/>
      <c r="AB17" s="4"/>
      <c r="AC17" s="4"/>
      <c r="AD17" s="4"/>
      <c r="AE17" s="4"/>
    </row>
    <row r="18" spans="1:31" s="5" customFormat="1" ht="12.75" customHeight="1" x14ac:dyDescent="0.25">
      <c r="A18" s="38"/>
      <c r="B18" s="204" t="str">
        <f>IF(AND(F5&lt;&gt;"", LEN(F5)&gt;1), F5, "")</f>
        <v>(Full Legal Company Name)</v>
      </c>
      <c r="C18" s="205"/>
      <c r="D18" s="205"/>
      <c r="E18" s="205"/>
      <c r="F18" s="205"/>
      <c r="G18" s="205"/>
      <c r="H18" s="205"/>
      <c r="I18" s="205"/>
      <c r="J18" s="205"/>
      <c r="K18" s="205"/>
      <c r="L18" s="205"/>
      <c r="M18" s="205"/>
      <c r="N18" s="205"/>
      <c r="O18" s="205"/>
      <c r="P18" s="205"/>
      <c r="Q18" s="205"/>
      <c r="R18" s="205"/>
      <c r="S18" s="205"/>
      <c r="T18" s="37"/>
      <c r="U18" s="4"/>
      <c r="V18" s="4"/>
      <c r="W18" s="4"/>
      <c r="X18" s="4"/>
      <c r="Y18" s="4"/>
      <c r="Z18" s="4"/>
      <c r="AA18" s="4"/>
      <c r="AB18" s="4"/>
      <c r="AC18" s="4"/>
      <c r="AD18" s="4"/>
      <c r="AE18" s="4"/>
    </row>
    <row r="19" spans="1:31" s="5" customFormat="1" ht="21" customHeight="1" x14ac:dyDescent="0.2">
      <c r="A19" s="206" t="s">
        <v>71</v>
      </c>
      <c r="B19" s="207"/>
      <c r="C19" s="207"/>
      <c r="D19" s="207"/>
      <c r="E19" s="207"/>
      <c r="F19" s="207"/>
      <c r="G19" s="207"/>
      <c r="H19" s="207"/>
      <c r="I19" s="207"/>
      <c r="J19" s="207"/>
      <c r="K19" s="207"/>
      <c r="L19" s="207"/>
      <c r="M19" s="207"/>
      <c r="N19" s="207"/>
      <c r="O19" s="207"/>
      <c r="P19" s="207"/>
      <c r="Q19" s="207"/>
      <c r="R19" s="207"/>
      <c r="S19" s="207"/>
      <c r="T19" s="208"/>
      <c r="U19" s="4"/>
      <c r="V19" s="4"/>
      <c r="W19" s="4"/>
      <c r="X19" s="4"/>
      <c r="Y19" s="4"/>
      <c r="Z19" s="4"/>
      <c r="AA19" s="4"/>
      <c r="AB19" s="4"/>
      <c r="AC19" s="4"/>
      <c r="AD19" s="4"/>
      <c r="AE19" s="4"/>
    </row>
    <row r="20" spans="1:31" s="5" customFormat="1" ht="21" customHeight="1" thickBot="1" x14ac:dyDescent="0.25">
      <c r="A20" s="197" t="s">
        <v>72</v>
      </c>
      <c r="B20" s="198"/>
      <c r="C20" s="165"/>
      <c r="D20" s="166"/>
      <c r="E20" s="166"/>
      <c r="F20" s="166"/>
      <c r="G20" s="166"/>
      <c r="H20" s="166"/>
      <c r="I20" s="190" t="s">
        <v>74</v>
      </c>
      <c r="J20" s="191"/>
      <c r="K20" s="166"/>
      <c r="L20" s="166"/>
      <c r="M20" s="166"/>
      <c r="N20" s="166"/>
      <c r="O20" s="166"/>
      <c r="P20" s="166"/>
      <c r="Q20" s="36" t="s">
        <v>73</v>
      </c>
      <c r="R20" s="170"/>
      <c r="S20" s="170"/>
      <c r="T20" s="171"/>
      <c r="U20" s="4"/>
      <c r="V20" s="4"/>
      <c r="W20" s="4"/>
      <c r="X20" s="4"/>
      <c r="Y20" s="4"/>
      <c r="Z20" s="4"/>
      <c r="AA20" s="4"/>
      <c r="AB20" s="4"/>
      <c r="AC20" s="4"/>
      <c r="AD20" s="4"/>
      <c r="AE20" s="4"/>
    </row>
    <row r="21" spans="1:31" s="12" customFormat="1" ht="25.5" customHeight="1" thickTop="1" x14ac:dyDescent="0.25">
      <c r="A21" s="85" t="s">
        <v>118</v>
      </c>
      <c r="B21" s="88"/>
      <c r="C21" s="88"/>
      <c r="D21" s="88"/>
      <c r="E21" s="88"/>
      <c r="F21" s="88"/>
      <c r="G21" s="88"/>
      <c r="H21" s="88"/>
      <c r="I21" s="88"/>
      <c r="J21" s="88"/>
      <c r="K21" s="88"/>
      <c r="L21" s="88"/>
      <c r="M21" s="88"/>
      <c r="N21" s="88"/>
      <c r="O21" s="88"/>
      <c r="P21" s="88"/>
      <c r="Q21" s="88"/>
      <c r="R21" s="88"/>
      <c r="S21" s="88"/>
      <c r="T21" s="89"/>
      <c r="U21" s="16"/>
      <c r="V21" s="16"/>
      <c r="W21" s="16"/>
      <c r="X21" s="16"/>
      <c r="Y21" s="16"/>
      <c r="Z21" s="16"/>
      <c r="AA21" s="16"/>
      <c r="AB21" s="16"/>
      <c r="AC21" s="16"/>
      <c r="AD21" s="16"/>
      <c r="AE21" s="16"/>
    </row>
    <row r="22" spans="1:31" s="5" customFormat="1" ht="12.75" customHeight="1" x14ac:dyDescent="0.2">
      <c r="A22" s="154" t="s">
        <v>129</v>
      </c>
      <c r="B22" s="155"/>
      <c r="C22" s="155"/>
      <c r="D22" s="155"/>
      <c r="E22" s="155"/>
      <c r="F22" s="155"/>
      <c r="G22" s="155"/>
      <c r="H22" s="155"/>
      <c r="I22" s="155"/>
      <c r="J22" s="155"/>
      <c r="K22" s="155"/>
      <c r="L22" s="155"/>
      <c r="M22" s="155"/>
      <c r="N22" s="155"/>
      <c r="O22" s="155"/>
      <c r="P22" s="155"/>
      <c r="Q22" s="155"/>
      <c r="R22" s="155"/>
      <c r="S22" s="155"/>
      <c r="T22" s="156"/>
      <c r="U22" s="4"/>
      <c r="V22" s="4"/>
      <c r="W22" s="4"/>
      <c r="X22" s="4"/>
      <c r="Y22" s="4"/>
      <c r="Z22" s="4"/>
      <c r="AA22" s="4"/>
      <c r="AB22" s="4"/>
      <c r="AC22" s="4"/>
      <c r="AD22" s="4"/>
      <c r="AE22" s="4"/>
    </row>
    <row r="23" spans="1:31" s="8" customFormat="1" ht="12.75" customHeight="1" x14ac:dyDescent="0.25">
      <c r="A23" s="157" t="s">
        <v>77</v>
      </c>
      <c r="B23" s="158"/>
      <c r="C23" s="159"/>
      <c r="D23" s="160"/>
      <c r="E23" s="160"/>
      <c r="F23" s="160"/>
      <c r="G23" s="160"/>
      <c r="H23" s="161"/>
      <c r="I23" s="40" t="s">
        <v>122</v>
      </c>
      <c r="J23" s="140"/>
      <c r="K23" s="141"/>
      <c r="L23" s="141"/>
      <c r="M23" s="144"/>
      <c r="N23" s="40" t="s">
        <v>96</v>
      </c>
      <c r="O23" s="140"/>
      <c r="P23" s="141"/>
      <c r="Q23" s="141"/>
      <c r="R23" s="141"/>
      <c r="S23" s="141"/>
      <c r="T23" s="142"/>
      <c r="U23" s="17"/>
      <c r="V23" s="17"/>
      <c r="W23" s="17"/>
      <c r="X23" s="17"/>
      <c r="Y23" s="17"/>
      <c r="Z23" s="17"/>
      <c r="AA23" s="17"/>
      <c r="AB23" s="17"/>
      <c r="AC23" s="17"/>
      <c r="AD23" s="17"/>
      <c r="AE23" s="17"/>
    </row>
    <row r="24" spans="1:31" s="5" customFormat="1" ht="12.75" customHeight="1" x14ac:dyDescent="0.2">
      <c r="A24" s="154" t="s">
        <v>131</v>
      </c>
      <c r="B24" s="155"/>
      <c r="C24" s="155"/>
      <c r="D24" s="155"/>
      <c r="E24" s="155"/>
      <c r="F24" s="155"/>
      <c r="G24" s="155"/>
      <c r="H24" s="155"/>
      <c r="I24" s="155"/>
      <c r="J24" s="155"/>
      <c r="K24" s="155"/>
      <c r="L24" s="155"/>
      <c r="M24" s="155"/>
      <c r="N24" s="155"/>
      <c r="O24" s="155"/>
      <c r="P24" s="155"/>
      <c r="Q24" s="155"/>
      <c r="R24" s="155"/>
      <c r="S24" s="155"/>
      <c r="T24" s="156"/>
      <c r="U24" s="4"/>
      <c r="V24" s="4"/>
      <c r="W24" s="4"/>
      <c r="X24" s="4"/>
      <c r="Y24" s="4"/>
      <c r="Z24" s="4"/>
      <c r="AA24" s="4"/>
      <c r="AB24" s="4"/>
      <c r="AC24" s="4"/>
      <c r="AD24" s="4"/>
      <c r="AE24" s="4"/>
    </row>
    <row r="25" spans="1:31" s="8" customFormat="1" ht="12.75" customHeight="1" x14ac:dyDescent="0.25">
      <c r="A25" s="145" t="s">
        <v>77</v>
      </c>
      <c r="B25" s="146"/>
      <c r="C25" s="147"/>
      <c r="D25" s="147"/>
      <c r="E25" s="147"/>
      <c r="F25" s="147"/>
      <c r="G25" s="147"/>
      <c r="H25" s="147"/>
      <c r="I25" s="40" t="s">
        <v>122</v>
      </c>
      <c r="J25" s="148"/>
      <c r="K25" s="148"/>
      <c r="L25" s="148"/>
      <c r="M25" s="148"/>
      <c r="N25" s="40" t="s">
        <v>96</v>
      </c>
      <c r="O25" s="148"/>
      <c r="P25" s="148"/>
      <c r="Q25" s="148"/>
      <c r="R25" s="148"/>
      <c r="S25" s="148"/>
      <c r="T25" s="178"/>
      <c r="U25" s="17"/>
      <c r="V25" s="17"/>
      <c r="W25" s="17"/>
      <c r="X25" s="17"/>
      <c r="Y25" s="17"/>
      <c r="Z25" s="17"/>
      <c r="AA25" s="17"/>
      <c r="AB25" s="17"/>
      <c r="AC25" s="17"/>
      <c r="AD25" s="17"/>
      <c r="AE25" s="17"/>
    </row>
    <row r="26" spans="1:31" s="8" customFormat="1" ht="12.75" customHeight="1" thickBot="1" x14ac:dyDescent="0.3">
      <c r="A26" s="179" t="s">
        <v>77</v>
      </c>
      <c r="B26" s="180"/>
      <c r="C26" s="181"/>
      <c r="D26" s="182"/>
      <c r="E26" s="182"/>
      <c r="F26" s="182"/>
      <c r="G26" s="182"/>
      <c r="H26" s="183"/>
      <c r="I26" s="39" t="s">
        <v>122</v>
      </c>
      <c r="J26" s="137"/>
      <c r="K26" s="138"/>
      <c r="L26" s="138"/>
      <c r="M26" s="139"/>
      <c r="N26" s="39" t="s">
        <v>96</v>
      </c>
      <c r="O26" s="137"/>
      <c r="P26" s="138"/>
      <c r="Q26" s="138"/>
      <c r="R26" s="138"/>
      <c r="S26" s="138"/>
      <c r="T26" s="143"/>
      <c r="U26" s="17"/>
      <c r="V26" s="17"/>
      <c r="W26" s="17"/>
      <c r="X26" s="17"/>
      <c r="Y26" s="17"/>
      <c r="Z26" s="17"/>
      <c r="AA26" s="17"/>
      <c r="AB26" s="17"/>
      <c r="AC26" s="17"/>
      <c r="AD26" s="17"/>
      <c r="AE26" s="17"/>
    </row>
    <row r="27" spans="1:31" s="8" customFormat="1" ht="25.5" customHeight="1" thickTop="1" x14ac:dyDescent="0.25">
      <c r="A27" s="184" t="s">
        <v>117</v>
      </c>
      <c r="B27" s="185"/>
      <c r="C27" s="185"/>
      <c r="D27" s="185"/>
      <c r="E27" s="185"/>
      <c r="F27" s="185"/>
      <c r="G27" s="185"/>
      <c r="H27" s="185"/>
      <c r="I27" s="185"/>
      <c r="J27" s="185"/>
      <c r="K27" s="185"/>
      <c r="L27" s="185"/>
      <c r="M27" s="185"/>
      <c r="N27" s="185"/>
      <c r="O27" s="185"/>
      <c r="P27" s="185"/>
      <c r="Q27" s="185"/>
      <c r="R27" s="185"/>
      <c r="S27" s="185"/>
      <c r="T27" s="186"/>
      <c r="U27" s="17"/>
      <c r="V27" s="17"/>
      <c r="W27" s="17"/>
      <c r="X27" s="17"/>
      <c r="Y27" s="17"/>
      <c r="Z27" s="17"/>
      <c r="AA27" s="17"/>
      <c r="AB27" s="17"/>
      <c r="AC27" s="17"/>
      <c r="AD27" s="17"/>
      <c r="AE27" s="17"/>
    </row>
    <row r="28" spans="1:31" s="5" customFormat="1" ht="12.75" customHeight="1" x14ac:dyDescent="0.2">
      <c r="A28" s="74" t="s">
        <v>123</v>
      </c>
      <c r="B28" s="75"/>
      <c r="C28" s="75"/>
      <c r="D28" s="76"/>
      <c r="E28" s="169"/>
      <c r="F28" s="144"/>
      <c r="G28" s="167" t="s">
        <v>78</v>
      </c>
      <c r="H28" s="168"/>
      <c r="I28" s="140"/>
      <c r="J28" s="141"/>
      <c r="K28" s="141"/>
      <c r="L28" s="144"/>
      <c r="M28" s="41" t="s">
        <v>79</v>
      </c>
      <c r="N28" s="140"/>
      <c r="O28" s="141"/>
      <c r="P28" s="141"/>
      <c r="Q28" s="141"/>
      <c r="R28" s="141"/>
      <c r="S28" s="141"/>
      <c r="T28" s="142"/>
      <c r="U28" s="4"/>
      <c r="V28" s="4"/>
      <c r="W28" s="4"/>
      <c r="X28" s="4"/>
      <c r="Y28" s="4"/>
      <c r="Z28" s="4"/>
      <c r="AA28" s="4"/>
      <c r="AB28" s="4"/>
      <c r="AC28" s="4"/>
      <c r="AD28" s="4"/>
      <c r="AE28" s="4"/>
    </row>
    <row r="29" spans="1:31" s="7" customFormat="1" ht="12.75" customHeight="1" x14ac:dyDescent="0.15">
      <c r="A29" s="74" t="s">
        <v>130</v>
      </c>
      <c r="B29" s="127"/>
      <c r="C29" s="127"/>
      <c r="D29" s="168"/>
      <c r="E29" s="140"/>
      <c r="F29" s="144"/>
      <c r="G29" s="152" t="s">
        <v>80</v>
      </c>
      <c r="H29" s="153"/>
      <c r="I29" s="140"/>
      <c r="J29" s="144"/>
      <c r="K29" s="187" t="s">
        <v>81</v>
      </c>
      <c r="L29" s="188"/>
      <c r="M29" s="189"/>
      <c r="N29" s="140"/>
      <c r="O29" s="141"/>
      <c r="P29" s="144"/>
      <c r="Q29" s="42" t="str">
        <f>IF(N29=Data!H2, "TX Ports", "")</f>
        <v/>
      </c>
      <c r="R29" s="28"/>
      <c r="S29" s="43" t="str">
        <f>IF(N29=Data!H2, "RX Ports", "")</f>
        <v/>
      </c>
      <c r="T29" s="29"/>
      <c r="U29" s="9"/>
      <c r="V29" s="9"/>
      <c r="W29" s="9"/>
      <c r="X29" s="9"/>
      <c r="Y29" s="9"/>
      <c r="Z29" s="9"/>
      <c r="AA29" s="9"/>
      <c r="AB29" s="9"/>
      <c r="AC29" s="9"/>
      <c r="AD29" s="9"/>
      <c r="AE29" s="9"/>
    </row>
    <row r="30" spans="1:31" s="7" customFormat="1" ht="12.75" customHeight="1" x14ac:dyDescent="0.15">
      <c r="A30" s="98" t="s">
        <v>86</v>
      </c>
      <c r="B30" s="112"/>
      <c r="C30" s="113"/>
      <c r="D30" s="140"/>
      <c r="E30" s="141"/>
      <c r="F30" s="144"/>
      <c r="G30" s="107" t="s">
        <v>87</v>
      </c>
      <c r="H30" s="112"/>
      <c r="I30" s="112"/>
      <c r="J30" s="112"/>
      <c r="K30" s="113"/>
      <c r="L30" s="140"/>
      <c r="M30" s="144"/>
      <c r="N30" s="107" t="s">
        <v>142</v>
      </c>
      <c r="O30" s="108"/>
      <c r="P30" s="108"/>
      <c r="Q30" s="109"/>
      <c r="R30" s="104"/>
      <c r="S30" s="105"/>
      <c r="T30" s="106"/>
      <c r="U30" s="9"/>
      <c r="V30" s="9"/>
      <c r="W30" s="9"/>
      <c r="X30" s="9"/>
      <c r="Y30" s="9"/>
      <c r="Z30" s="9"/>
      <c r="AA30" s="9"/>
      <c r="AB30" s="9"/>
      <c r="AC30" s="9"/>
      <c r="AD30" s="9"/>
      <c r="AE30" s="9"/>
    </row>
    <row r="31" spans="1:31" s="10" customFormat="1" ht="12.75" customHeight="1" x14ac:dyDescent="0.15">
      <c r="A31" s="98" t="s">
        <v>91</v>
      </c>
      <c r="B31" s="112"/>
      <c r="C31" s="113"/>
      <c r="D31" s="140"/>
      <c r="E31" s="141"/>
      <c r="F31" s="144"/>
      <c r="G31" s="107" t="s">
        <v>93</v>
      </c>
      <c r="H31" s="113"/>
      <c r="I31" s="140"/>
      <c r="J31" s="141"/>
      <c r="K31" s="141"/>
      <c r="L31" s="144"/>
      <c r="M31" s="107" t="s">
        <v>92</v>
      </c>
      <c r="N31" s="113"/>
      <c r="O31" s="140"/>
      <c r="P31" s="141"/>
      <c r="Q31" s="141"/>
      <c r="R31" s="141"/>
      <c r="S31" s="141"/>
      <c r="T31" s="142"/>
      <c r="U31" s="18"/>
      <c r="V31" s="18"/>
      <c r="W31" s="18"/>
      <c r="X31" s="18"/>
      <c r="Y31" s="18"/>
      <c r="Z31" s="18"/>
      <c r="AA31" s="18"/>
      <c r="AB31" s="18"/>
      <c r="AC31" s="18"/>
      <c r="AD31" s="18"/>
      <c r="AE31" s="18"/>
    </row>
    <row r="32" spans="1:31" s="10" customFormat="1" ht="12.75" customHeight="1" thickBot="1" x14ac:dyDescent="0.2">
      <c r="A32" s="149" t="str">
        <f>IF($D$31 = Data!$F$3, "Country, City, Lat &amp; Long  not required for mobile", "")</f>
        <v/>
      </c>
      <c r="B32" s="150"/>
      <c r="C32" s="150"/>
      <c r="D32" s="150"/>
      <c r="E32" s="150"/>
      <c r="F32" s="151"/>
      <c r="G32" s="80" t="s">
        <v>134</v>
      </c>
      <c r="H32" s="119"/>
      <c r="I32" s="123"/>
      <c r="J32" s="124"/>
      <c r="K32" s="30" t="s">
        <v>29</v>
      </c>
      <c r="L32" s="125" t="s">
        <v>94</v>
      </c>
      <c r="M32" s="126"/>
      <c r="N32" s="230"/>
      <c r="O32" s="230"/>
      <c r="P32" s="30" t="s">
        <v>27</v>
      </c>
      <c r="Q32" s="231" t="s">
        <v>183</v>
      </c>
      <c r="R32" s="232"/>
      <c r="S32" s="133"/>
      <c r="T32" s="134"/>
      <c r="U32" s="18"/>
      <c r="V32" s="18"/>
      <c r="W32" s="18"/>
      <c r="X32" s="18"/>
      <c r="Y32" s="18"/>
      <c r="Z32" s="18"/>
      <c r="AA32" s="18"/>
      <c r="AB32" s="18"/>
      <c r="AC32" s="18"/>
      <c r="AD32" s="18"/>
      <c r="AE32" s="18"/>
    </row>
    <row r="33" spans="1:31" s="13" customFormat="1" ht="25.5" customHeight="1" thickTop="1" x14ac:dyDescent="0.25">
      <c r="A33" s="85" t="s">
        <v>119</v>
      </c>
      <c r="B33" s="233"/>
      <c r="C33" s="233"/>
      <c r="D33" s="233"/>
      <c r="E33" s="233"/>
      <c r="F33" s="233"/>
      <c r="G33" s="233"/>
      <c r="H33" s="120" t="str">
        <f>IF(AND(J40, K40&gt;0, L40&gt;0),"Maximum Transmit EIRP = "&amp; ROUND(K40+L40, 1) &amp;" dBW ", "")</f>
        <v/>
      </c>
      <c r="I33" s="121"/>
      <c r="J33" s="121"/>
      <c r="K33" s="121"/>
      <c r="L33" s="121"/>
      <c r="M33" s="121"/>
      <c r="N33" s="121"/>
      <c r="O33" s="121"/>
      <c r="P33" s="121"/>
      <c r="Q33" s="121"/>
      <c r="R33" s="121"/>
      <c r="S33" s="121"/>
      <c r="T33" s="122"/>
      <c r="U33" s="19"/>
      <c r="V33" s="19"/>
      <c r="W33" s="19"/>
      <c r="X33" s="19"/>
      <c r="Y33" s="19"/>
      <c r="Z33" s="19"/>
      <c r="AA33" s="19"/>
      <c r="AB33" s="19"/>
      <c r="AC33" s="19"/>
      <c r="AD33" s="19"/>
      <c r="AE33" s="19"/>
    </row>
    <row r="34" spans="1:31" s="10" customFormat="1" ht="12.75" customHeight="1" x14ac:dyDescent="0.15">
      <c r="A34" s="98" t="s">
        <v>125</v>
      </c>
      <c r="B34" s="75"/>
      <c r="C34" s="75"/>
      <c r="D34" s="75"/>
      <c r="E34" s="75"/>
      <c r="F34" s="75"/>
      <c r="G34" s="76"/>
      <c r="H34" s="218"/>
      <c r="I34" s="219"/>
      <c r="J34" s="220"/>
      <c r="K34" s="172" t="str">
        <f>IF($H$34=Data!$K$2, "Start (GHz)", "")</f>
        <v/>
      </c>
      <c r="L34" s="173"/>
      <c r="M34" s="216"/>
      <c r="N34" s="216"/>
      <c r="O34" s="216"/>
      <c r="P34" s="173" t="str">
        <f>IF($H$34=Data!$K$2, "Stop (GHz)", "")</f>
        <v/>
      </c>
      <c r="Q34" s="173"/>
      <c r="R34" s="216"/>
      <c r="S34" s="216"/>
      <c r="T34" s="217"/>
      <c r="U34" s="18"/>
      <c r="V34" s="18"/>
      <c r="W34" s="18"/>
      <c r="X34" s="18"/>
      <c r="Y34" s="18"/>
      <c r="Z34" s="18"/>
      <c r="AA34" s="18"/>
      <c r="AB34" s="18"/>
      <c r="AC34" s="18"/>
      <c r="AD34" s="18"/>
      <c r="AE34" s="18"/>
    </row>
    <row r="35" spans="1:31" s="10" customFormat="1" ht="12.75" customHeight="1" x14ac:dyDescent="0.15">
      <c r="A35" s="98" t="s">
        <v>95</v>
      </c>
      <c r="B35" s="112"/>
      <c r="C35" s="112"/>
      <c r="D35" s="112"/>
      <c r="E35" s="113"/>
      <c r="F35" s="96"/>
      <c r="G35" s="130"/>
      <c r="H35" s="107" t="s">
        <v>137</v>
      </c>
      <c r="I35" s="112"/>
      <c r="J35" s="112"/>
      <c r="K35" s="113"/>
      <c r="L35" s="96"/>
      <c r="M35" s="130"/>
      <c r="N35" s="107" t="s">
        <v>132</v>
      </c>
      <c r="O35" s="112"/>
      <c r="P35" s="112"/>
      <c r="Q35" s="113"/>
      <c r="R35" s="131"/>
      <c r="S35" s="130"/>
      <c r="T35" s="26"/>
      <c r="U35" s="18"/>
      <c r="V35" s="18"/>
      <c r="W35" s="18"/>
      <c r="X35" s="18"/>
      <c r="Y35" s="18"/>
      <c r="Z35" s="18"/>
      <c r="AA35" s="18"/>
      <c r="AB35" s="18"/>
      <c r="AC35" s="18"/>
      <c r="AD35" s="18"/>
      <c r="AE35" s="18"/>
    </row>
    <row r="36" spans="1:31" s="10" customFormat="1" ht="12.75" customHeight="1" x14ac:dyDescent="0.15">
      <c r="A36" s="98" t="s">
        <v>135</v>
      </c>
      <c r="B36" s="113"/>
      <c r="C36" s="96"/>
      <c r="D36" s="130"/>
      <c r="E36" s="107" t="s">
        <v>97</v>
      </c>
      <c r="F36" s="113"/>
      <c r="G36" s="24"/>
      <c r="H36" s="107" t="s">
        <v>98</v>
      </c>
      <c r="I36" s="112"/>
      <c r="J36" s="112"/>
      <c r="K36" s="113"/>
      <c r="L36" s="96"/>
      <c r="M36" s="130"/>
      <c r="N36" s="107" t="s">
        <v>99</v>
      </c>
      <c r="O36" s="234"/>
      <c r="P36" s="234"/>
      <c r="Q36" s="235"/>
      <c r="R36" s="221"/>
      <c r="S36" s="222"/>
      <c r="T36" s="27"/>
      <c r="U36" s="18"/>
      <c r="V36" s="18"/>
      <c r="W36" s="18"/>
      <c r="X36" s="18"/>
      <c r="Y36" s="18"/>
      <c r="Z36" s="18"/>
      <c r="AA36" s="18"/>
      <c r="AB36" s="18"/>
      <c r="AC36" s="18"/>
      <c r="AD36" s="18"/>
      <c r="AE36" s="18"/>
    </row>
    <row r="37" spans="1:31" s="10" customFormat="1" ht="12.75" customHeight="1" x14ac:dyDescent="0.15">
      <c r="A37" s="98" t="s">
        <v>103</v>
      </c>
      <c r="B37" s="112"/>
      <c r="C37" s="112"/>
      <c r="D37" s="113"/>
      <c r="E37" s="131"/>
      <c r="F37" s="130"/>
      <c r="G37" s="107" t="s">
        <v>104</v>
      </c>
      <c r="H37" s="112"/>
      <c r="I37" s="112"/>
      <c r="J37" s="112"/>
      <c r="K37" s="113"/>
      <c r="L37" s="131"/>
      <c r="M37" s="132"/>
      <c r="N37" s="22" t="s">
        <v>48</v>
      </c>
      <c r="O37" s="114" t="str">
        <f>IF(M40, IF((H40-I40)&lt;0, " MAX POWER AT FEED INVALID ", (IF((H40-I40)=0, (" Zero dB Path loss/backoff"), (" Path loss/backoff is " &amp; ROUND(H40-I40, 1) &amp; " dB")))), "")</f>
        <v/>
      </c>
      <c r="P37" s="115"/>
      <c r="Q37" s="115"/>
      <c r="R37" s="116"/>
      <c r="S37" s="116"/>
      <c r="T37" s="117"/>
      <c r="U37" s="18"/>
      <c r="V37" s="18"/>
      <c r="W37" s="18"/>
      <c r="X37" s="18"/>
      <c r="Y37" s="18"/>
      <c r="Z37" s="18"/>
      <c r="AA37" s="18"/>
      <c r="AB37" s="18"/>
      <c r="AC37" s="18"/>
      <c r="AD37" s="18"/>
      <c r="AE37" s="18"/>
    </row>
    <row r="38" spans="1:31" s="10" customFormat="1" ht="12.75" customHeight="1" x14ac:dyDescent="0.15">
      <c r="A38" s="74" t="s">
        <v>138</v>
      </c>
      <c r="B38" s="127"/>
      <c r="C38" s="127"/>
      <c r="D38" s="127"/>
      <c r="E38" s="127"/>
      <c r="F38" s="127"/>
      <c r="G38" s="127"/>
      <c r="H38" s="127"/>
      <c r="I38" s="127"/>
      <c r="J38" s="127"/>
      <c r="K38" s="127"/>
      <c r="L38" s="127"/>
      <c r="M38" s="127"/>
      <c r="N38" s="127"/>
      <c r="O38" s="128"/>
      <c r="P38" s="128"/>
      <c r="Q38" s="128"/>
      <c r="R38" s="129"/>
      <c r="S38" s="135"/>
      <c r="T38" s="136"/>
      <c r="U38" s="18"/>
      <c r="V38" s="18"/>
      <c r="W38" s="18"/>
      <c r="X38" s="18"/>
      <c r="Y38" s="18"/>
      <c r="Z38" s="18"/>
      <c r="AA38" s="18"/>
      <c r="AB38" s="18"/>
      <c r="AC38" s="18"/>
      <c r="AD38" s="18"/>
      <c r="AE38" s="18"/>
    </row>
    <row r="39" spans="1:31" s="10" customFormat="1" ht="12.75" customHeight="1" thickBot="1" x14ac:dyDescent="0.2">
      <c r="A39" s="95" t="s">
        <v>105</v>
      </c>
      <c r="B39" s="118"/>
      <c r="C39" s="118"/>
      <c r="D39" s="118"/>
      <c r="E39" s="118"/>
      <c r="F39" s="118"/>
      <c r="G39" s="118"/>
      <c r="H39" s="118"/>
      <c r="I39" s="118"/>
      <c r="J39" s="118"/>
      <c r="K39" s="119"/>
      <c r="L39" s="23"/>
      <c r="M39" s="80" t="str">
        <f>IF($L$39=Data!$C$2, "What is the amount of uplink control? (dB)", "")</f>
        <v/>
      </c>
      <c r="N39" s="118"/>
      <c r="O39" s="118"/>
      <c r="P39" s="118"/>
      <c r="Q39" s="118"/>
      <c r="R39" s="118"/>
      <c r="S39" s="175"/>
      <c r="T39" s="176"/>
      <c r="U39" s="20"/>
      <c r="V39" s="18"/>
      <c r="W39" s="18"/>
      <c r="X39" s="18"/>
      <c r="Y39" s="18"/>
      <c r="Z39" s="18"/>
      <c r="AA39" s="18"/>
      <c r="AB39" s="18"/>
      <c r="AC39" s="18"/>
      <c r="AD39" s="18"/>
      <c r="AE39" s="18"/>
    </row>
    <row r="40" spans="1:31" s="13" customFormat="1" ht="25.5" customHeight="1" thickTop="1" x14ac:dyDescent="0.25">
      <c r="A40" s="85" t="s">
        <v>120</v>
      </c>
      <c r="B40" s="233"/>
      <c r="C40" s="233"/>
      <c r="D40" s="233"/>
      <c r="E40" s="233"/>
      <c r="F40" s="233"/>
      <c r="G40" s="233"/>
      <c r="H40" s="44">
        <f>IF(AND(ISNUMBER(G36), ISNUMBER(E37)), (IF(UPPER(L36)="YES", 10*LOG(G36*E37, 10), 10*LOG(E37))), 0)</f>
        <v>0</v>
      </c>
      <c r="I40" s="44">
        <f>IF(ISNUMBER(L37), IF(UPPER(N37)="DBW", L37, 10*LOG(L37)), 0)</f>
        <v>0</v>
      </c>
      <c r="J40" s="44">
        <f>IF(I40=0, 0, (IF(I40&lt;=H40,1,0)))</f>
        <v>0</v>
      </c>
      <c r="K40" s="44">
        <f>I40</f>
        <v>0</v>
      </c>
      <c r="L40" s="44">
        <f>R35</f>
        <v>0</v>
      </c>
      <c r="M40" s="44">
        <f>IF(AND(ISNUMBER(E37),ISNUMBER(L37)), 1, 0)</f>
        <v>0</v>
      </c>
      <c r="N40" s="45"/>
      <c r="O40" s="46"/>
      <c r="P40" s="46" t="str">
        <f>Data!C2</f>
        <v>YES</v>
      </c>
      <c r="Q40" s="46" t="str">
        <f>Data!H2</f>
        <v>user specified -&gt;</v>
      </c>
      <c r="R40" s="46" t="str">
        <f>Data!K2</f>
        <v>user specified -&gt;</v>
      </c>
      <c r="S40" s="46" t="str">
        <f>Data!L2</f>
        <v>user specified -&gt;</v>
      </c>
      <c r="T40" s="47">
        <f>Data!V2</f>
        <v>3.9</v>
      </c>
      <c r="U40" s="19"/>
      <c r="V40" s="19"/>
      <c r="W40" s="19"/>
      <c r="X40" s="19"/>
      <c r="Y40" s="19"/>
      <c r="Z40" s="19"/>
      <c r="AA40" s="19"/>
      <c r="AB40" s="19"/>
      <c r="AC40" s="19"/>
      <c r="AD40" s="19"/>
      <c r="AE40" s="19"/>
    </row>
    <row r="41" spans="1:31" s="10" customFormat="1" ht="12.75" customHeight="1" x14ac:dyDescent="0.15">
      <c r="A41" s="98" t="s">
        <v>124</v>
      </c>
      <c r="B41" s="75"/>
      <c r="C41" s="75"/>
      <c r="D41" s="75"/>
      <c r="E41" s="75"/>
      <c r="F41" s="75"/>
      <c r="G41" s="76"/>
      <c r="H41" s="96"/>
      <c r="I41" s="132"/>
      <c r="J41" s="130"/>
      <c r="K41" s="172" t="str">
        <f>IF($H$41=Data!$L$2, "Start (GHz)", "")</f>
        <v/>
      </c>
      <c r="L41" s="173"/>
      <c r="M41" s="174"/>
      <c r="N41" s="174"/>
      <c r="O41" s="174"/>
      <c r="P41" s="173" t="str">
        <f>IF($H$41=Data!$L$2, "Stop (GHz)", "")</f>
        <v/>
      </c>
      <c r="Q41" s="173"/>
      <c r="R41" s="174"/>
      <c r="S41" s="174"/>
      <c r="T41" s="177"/>
      <c r="U41" s="18"/>
      <c r="V41" s="18"/>
      <c r="W41" s="18"/>
      <c r="X41" s="18"/>
      <c r="Y41" s="19"/>
      <c r="Z41" s="18"/>
      <c r="AA41" s="18"/>
      <c r="AB41" s="18"/>
      <c r="AC41" s="18"/>
      <c r="AD41" s="18"/>
      <c r="AE41" s="18"/>
    </row>
    <row r="42" spans="1:31" s="10" customFormat="1" ht="12.75" customHeight="1" x14ac:dyDescent="0.15">
      <c r="A42" s="98" t="s">
        <v>128</v>
      </c>
      <c r="B42" s="75"/>
      <c r="C42" s="75"/>
      <c r="D42" s="75"/>
      <c r="E42" s="76"/>
      <c r="F42" s="96"/>
      <c r="G42" s="97"/>
      <c r="H42" s="107" t="s">
        <v>106</v>
      </c>
      <c r="I42" s="99"/>
      <c r="J42" s="99"/>
      <c r="K42" s="99"/>
      <c r="L42" s="96"/>
      <c r="M42" s="97"/>
      <c r="N42" s="112" t="s">
        <v>127</v>
      </c>
      <c r="O42" s="99"/>
      <c r="P42" s="99"/>
      <c r="Q42" s="100"/>
      <c r="R42" s="96"/>
      <c r="S42" s="97"/>
      <c r="T42" s="25"/>
      <c r="U42" s="18"/>
      <c r="V42" s="18"/>
      <c r="W42" s="18"/>
      <c r="X42" s="18"/>
      <c r="Y42" s="18"/>
      <c r="Z42" s="18"/>
      <c r="AA42" s="18"/>
      <c r="AB42" s="18"/>
      <c r="AC42" s="18"/>
      <c r="AD42" s="18"/>
      <c r="AE42" s="18"/>
    </row>
    <row r="43" spans="1:31" s="10" customFormat="1" ht="12.75" customHeight="1" x14ac:dyDescent="0.25">
      <c r="A43" s="98" t="s">
        <v>107</v>
      </c>
      <c r="B43" s="99"/>
      <c r="C43" s="100"/>
      <c r="D43" s="96"/>
      <c r="E43" s="97"/>
      <c r="F43" s="110" t="s">
        <v>108</v>
      </c>
      <c r="G43" s="111"/>
      <c r="H43" s="111"/>
      <c r="I43" s="111"/>
      <c r="J43" s="111"/>
      <c r="K43" s="96"/>
      <c r="L43" s="97"/>
      <c r="M43" s="77"/>
      <c r="N43" s="78"/>
      <c r="O43" s="78"/>
      <c r="P43" s="78"/>
      <c r="Q43" s="78"/>
      <c r="R43" s="78"/>
      <c r="S43" s="78"/>
      <c r="T43" s="79"/>
      <c r="U43" s="18"/>
      <c r="V43" s="18"/>
      <c r="W43" s="18"/>
      <c r="X43" s="18"/>
      <c r="Y43" s="18"/>
      <c r="Z43" s="18"/>
      <c r="AA43" s="18"/>
      <c r="AB43" s="18"/>
      <c r="AC43" s="18"/>
      <c r="AD43" s="18"/>
      <c r="AE43" s="18"/>
    </row>
    <row r="44" spans="1:31" s="10" customFormat="1" ht="12.75" customHeight="1" thickBot="1" x14ac:dyDescent="0.2">
      <c r="A44" s="95" t="s">
        <v>109</v>
      </c>
      <c r="B44" s="81"/>
      <c r="C44" s="82"/>
      <c r="D44" s="101"/>
      <c r="E44" s="102"/>
      <c r="F44" s="80" t="s">
        <v>110</v>
      </c>
      <c r="G44" s="81"/>
      <c r="H44" s="82"/>
      <c r="I44" s="101"/>
      <c r="J44" s="102"/>
      <c r="K44" s="80" t="s">
        <v>112</v>
      </c>
      <c r="L44" s="81"/>
      <c r="M44" s="103"/>
      <c r="N44" s="21"/>
      <c r="O44" s="80" t="s">
        <v>111</v>
      </c>
      <c r="P44" s="81"/>
      <c r="Q44" s="81"/>
      <c r="R44" s="82"/>
      <c r="S44" s="83"/>
      <c r="T44" s="84"/>
      <c r="U44" s="18"/>
      <c r="V44" s="18"/>
      <c r="W44" s="18"/>
      <c r="X44" s="18"/>
      <c r="Y44" s="18"/>
      <c r="Z44" s="18"/>
      <c r="AA44" s="18"/>
      <c r="AB44" s="18"/>
      <c r="AC44" s="18"/>
      <c r="AD44" s="18"/>
      <c r="AE44" s="18"/>
    </row>
    <row r="45" spans="1:31" s="10" customFormat="1" ht="25.5" customHeight="1" thickTop="1" x14ac:dyDescent="0.15">
      <c r="A45" s="85" t="str">
        <f>IF(AND(E28&lt;&gt;"",E28&gt;=T40),"Supplementary Information Required","Supplementary Information")</f>
        <v>Supplementary Information</v>
      </c>
      <c r="B45" s="90"/>
      <c r="C45" s="90"/>
      <c r="D45" s="90"/>
      <c r="E45" s="90"/>
      <c r="F45" s="90"/>
      <c r="G45" s="91"/>
      <c r="H45" s="91"/>
      <c r="I45" s="92" t="str">
        <f>IF(AND(E28&lt;&gt;"",E28&gt;=T40),"For a " &amp; E28 &amp; "m antenna give a description of the IF chain, plus number of upconverters.", " data sheets, system diagrams, limits of visibility, operational backoff, use of linearizers, etc.")</f>
        <v xml:space="preserve"> data sheets, system diagrams, limits of visibility, operational backoff, use of linearizers, etc.</v>
      </c>
      <c r="J45" s="93"/>
      <c r="K45" s="93"/>
      <c r="L45" s="93"/>
      <c r="M45" s="93"/>
      <c r="N45" s="93"/>
      <c r="O45" s="93"/>
      <c r="P45" s="93"/>
      <c r="Q45" s="93"/>
      <c r="R45" s="93"/>
      <c r="S45" s="93"/>
      <c r="T45" s="94"/>
      <c r="U45" s="18"/>
      <c r="V45" s="18"/>
      <c r="W45" s="18"/>
      <c r="X45" s="18"/>
      <c r="Y45" s="18"/>
      <c r="Z45" s="18"/>
      <c r="AA45" s="18"/>
      <c r="AB45" s="18"/>
      <c r="AC45" s="18"/>
      <c r="AD45" s="18"/>
      <c r="AE45" s="18"/>
    </row>
    <row r="46" spans="1:31" s="10" customFormat="1" ht="12.75" customHeight="1" x14ac:dyDescent="0.15">
      <c r="A46" s="223"/>
      <c r="B46" s="224"/>
      <c r="C46" s="224"/>
      <c r="D46" s="224"/>
      <c r="E46" s="224"/>
      <c r="F46" s="224"/>
      <c r="G46" s="224"/>
      <c r="H46" s="224"/>
      <c r="I46" s="224"/>
      <c r="J46" s="224"/>
      <c r="K46" s="224"/>
      <c r="L46" s="224"/>
      <c r="M46" s="224"/>
      <c r="N46" s="224"/>
      <c r="O46" s="224"/>
      <c r="P46" s="224"/>
      <c r="Q46" s="224"/>
      <c r="R46" s="224"/>
      <c r="S46" s="224"/>
      <c r="T46" s="225"/>
      <c r="U46" s="18"/>
      <c r="V46" s="18"/>
      <c r="W46" s="18"/>
      <c r="X46" s="18"/>
      <c r="Y46" s="18"/>
      <c r="Z46" s="18"/>
      <c r="AA46" s="18"/>
      <c r="AB46" s="18"/>
      <c r="AC46" s="18"/>
      <c r="AD46" s="18"/>
      <c r="AE46" s="18"/>
    </row>
    <row r="47" spans="1:31" s="10" customFormat="1" ht="12.75" customHeight="1" x14ac:dyDescent="0.15">
      <c r="A47" s="229"/>
      <c r="B47" s="224"/>
      <c r="C47" s="224"/>
      <c r="D47" s="224"/>
      <c r="E47" s="224"/>
      <c r="F47" s="224"/>
      <c r="G47" s="224"/>
      <c r="H47" s="224"/>
      <c r="I47" s="224"/>
      <c r="J47" s="224"/>
      <c r="K47" s="224"/>
      <c r="L47" s="224"/>
      <c r="M47" s="224"/>
      <c r="N47" s="224"/>
      <c r="O47" s="224"/>
      <c r="P47" s="224"/>
      <c r="Q47" s="224"/>
      <c r="R47" s="224"/>
      <c r="S47" s="224"/>
      <c r="T47" s="225"/>
      <c r="U47" s="18"/>
      <c r="V47" s="18"/>
      <c r="W47" s="18"/>
      <c r="X47" s="18"/>
      <c r="Y47" s="18"/>
      <c r="Z47" s="18"/>
      <c r="AA47" s="18"/>
      <c r="AB47" s="18"/>
      <c r="AC47" s="18"/>
      <c r="AD47" s="18"/>
      <c r="AE47" s="18"/>
    </row>
    <row r="48" spans="1:31" s="10" customFormat="1" ht="12.75" customHeight="1" x14ac:dyDescent="0.15">
      <c r="A48" s="223"/>
      <c r="B48" s="224"/>
      <c r="C48" s="224"/>
      <c r="D48" s="224"/>
      <c r="E48" s="224"/>
      <c r="F48" s="224"/>
      <c r="G48" s="224"/>
      <c r="H48" s="224"/>
      <c r="I48" s="224"/>
      <c r="J48" s="224"/>
      <c r="K48" s="224"/>
      <c r="L48" s="224"/>
      <c r="M48" s="224"/>
      <c r="N48" s="224"/>
      <c r="O48" s="224"/>
      <c r="P48" s="224"/>
      <c r="Q48" s="224"/>
      <c r="R48" s="224"/>
      <c r="S48" s="224"/>
      <c r="T48" s="225"/>
      <c r="U48" s="18"/>
      <c r="V48" s="18"/>
      <c r="W48" s="18"/>
      <c r="X48" s="18"/>
      <c r="Y48" s="18"/>
      <c r="Z48" s="18"/>
      <c r="AA48" s="18"/>
      <c r="AB48" s="18"/>
      <c r="AC48" s="18"/>
      <c r="AD48" s="18"/>
      <c r="AE48" s="18"/>
    </row>
    <row r="49" spans="1:31" s="7" customFormat="1" ht="12" customHeight="1" thickBot="1" x14ac:dyDescent="0.2">
      <c r="A49" s="226"/>
      <c r="B49" s="227"/>
      <c r="C49" s="227"/>
      <c r="D49" s="227"/>
      <c r="E49" s="227"/>
      <c r="F49" s="227"/>
      <c r="G49" s="227"/>
      <c r="H49" s="227"/>
      <c r="I49" s="227"/>
      <c r="J49" s="227"/>
      <c r="K49" s="227"/>
      <c r="L49" s="227"/>
      <c r="M49" s="227"/>
      <c r="N49" s="227"/>
      <c r="O49" s="227"/>
      <c r="P49" s="227"/>
      <c r="Q49" s="227"/>
      <c r="R49" s="227"/>
      <c r="S49" s="227"/>
      <c r="T49" s="228"/>
      <c r="U49" s="9"/>
      <c r="V49" s="9"/>
      <c r="W49" s="9"/>
      <c r="X49" s="9"/>
      <c r="Y49" s="9"/>
      <c r="Z49" s="9"/>
      <c r="AA49" s="9"/>
      <c r="AB49" s="9"/>
      <c r="AC49" s="9"/>
      <c r="AD49" s="9"/>
      <c r="AE49" s="9"/>
    </row>
    <row r="50" spans="1:31" s="7" customFormat="1" ht="14.25" customHeight="1" thickTop="1" thickBot="1" x14ac:dyDescent="0.3">
      <c r="A50" s="214" t="s">
        <v>187</v>
      </c>
      <c r="B50" s="215"/>
      <c r="C50" s="215"/>
      <c r="D50" s="215"/>
      <c r="E50" s="215"/>
      <c r="F50" s="215"/>
      <c r="G50" s="215"/>
      <c r="H50" s="215"/>
      <c r="I50" s="215"/>
      <c r="J50" s="215"/>
      <c r="K50" s="215"/>
      <c r="L50" s="215"/>
      <c r="M50" s="215"/>
      <c r="N50" s="215"/>
      <c r="O50" s="215"/>
      <c r="P50" s="215"/>
      <c r="Q50" s="212" t="s">
        <v>136</v>
      </c>
      <c r="R50" s="212"/>
      <c r="S50" s="212"/>
      <c r="T50" s="213"/>
      <c r="U50" s="9"/>
      <c r="V50" s="9"/>
      <c r="W50" s="9"/>
      <c r="X50" s="9"/>
      <c r="Y50" s="9"/>
      <c r="Z50" s="9"/>
      <c r="AA50" s="9"/>
      <c r="AB50" s="9"/>
      <c r="AC50" s="9"/>
      <c r="AD50" s="9"/>
      <c r="AE50" s="9"/>
    </row>
    <row r="51" spans="1:31" s="7" customFormat="1" ht="12.75"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row>
    <row r="52" spans="1:31" s="7" customFormat="1" ht="12.75"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row>
    <row r="53" spans="1:31" s="7" customFormat="1" ht="12.75" customHeight="1" x14ac:dyDescent="0.15">
      <c r="A53" s="9"/>
      <c r="B53" s="9"/>
      <c r="C53" s="9"/>
      <c r="D53" s="9"/>
      <c r="E53" s="9"/>
      <c r="F53" s="9"/>
      <c r="G53" s="9"/>
      <c r="I53" s="9"/>
      <c r="J53" s="9"/>
      <c r="K53" s="9"/>
      <c r="L53" s="9"/>
      <c r="M53" s="9"/>
      <c r="N53" s="9"/>
      <c r="O53" s="9"/>
      <c r="P53" s="9"/>
      <c r="Q53" s="9"/>
      <c r="R53" s="9"/>
      <c r="S53" s="9"/>
      <c r="T53" s="9"/>
      <c r="U53" s="9"/>
      <c r="V53" s="9"/>
      <c r="W53" s="9"/>
      <c r="X53" s="9"/>
      <c r="Y53" s="9"/>
      <c r="Z53" s="9"/>
      <c r="AA53" s="9"/>
      <c r="AB53" s="9"/>
      <c r="AC53" s="9"/>
      <c r="AD53" s="9"/>
      <c r="AE53" s="9"/>
    </row>
    <row r="54" spans="1:31" s="7" customFormat="1" ht="12.7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row>
    <row r="55" spans="1:31" s="7" customFormat="1" ht="12.7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spans="1:31" s="7" customFormat="1" ht="12.75"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row>
    <row r="57" spans="1:31" s="7" customFormat="1" ht="12.75"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1:31" s="7" customFormat="1" ht="12.7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row>
    <row r="59" spans="1:31" s="7" customFormat="1" ht="12.7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1:31" s="5" customFormat="1"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s="5" customFormat="1"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spans="1:31" s="5" customFormat="1"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1" ht="12.75" customHeight="1" x14ac:dyDescent="0.2"/>
    <row r="64" spans="1:31" ht="12.75" customHeight="1" x14ac:dyDescent="0.2"/>
  </sheetData>
  <sheetProtection password="EFC6" sheet="1" objects="1" scenarios="1" selectLockedCells="1"/>
  <dataConsolidate/>
  <mergeCells count="143">
    <mergeCell ref="I3:T3"/>
    <mergeCell ref="G32:H32"/>
    <mergeCell ref="G31:H31"/>
    <mergeCell ref="A31:C31"/>
    <mergeCell ref="A29:D29"/>
    <mergeCell ref="A30:C30"/>
    <mergeCell ref="D31:F31"/>
    <mergeCell ref="F11:T12"/>
    <mergeCell ref="F5:T5"/>
    <mergeCell ref="F6:T6"/>
    <mergeCell ref="F7:T8"/>
    <mergeCell ref="A5:E5"/>
    <mergeCell ref="A6:E6"/>
    <mergeCell ref="A7:E8"/>
    <mergeCell ref="S14:T14"/>
    <mergeCell ref="A9:E9"/>
    <mergeCell ref="A10:E10"/>
    <mergeCell ref="A11:E12"/>
    <mergeCell ref="Q50:T50"/>
    <mergeCell ref="A50:P50"/>
    <mergeCell ref="R34:T34"/>
    <mergeCell ref="P34:Q34"/>
    <mergeCell ref="K34:L34"/>
    <mergeCell ref="H34:J34"/>
    <mergeCell ref="A35:E35"/>
    <mergeCell ref="H35:K35"/>
    <mergeCell ref="F42:G42"/>
    <mergeCell ref="N42:Q42"/>
    <mergeCell ref="R36:S36"/>
    <mergeCell ref="M34:O34"/>
    <mergeCell ref="A48:T49"/>
    <mergeCell ref="A46:T47"/>
    <mergeCell ref="A40:G40"/>
    <mergeCell ref="N36:Q36"/>
    <mergeCell ref="L35:M35"/>
    <mergeCell ref="L9:N9"/>
    <mergeCell ref="L10:N10"/>
    <mergeCell ref="O9:T9"/>
    <mergeCell ref="O10:T10"/>
    <mergeCell ref="F10:K10"/>
    <mergeCell ref="F9:K9"/>
    <mergeCell ref="A14:R14"/>
    <mergeCell ref="A13:R13"/>
    <mergeCell ref="S13:T13"/>
    <mergeCell ref="I20:J20"/>
    <mergeCell ref="K20:P20"/>
    <mergeCell ref="A16:K16"/>
    <mergeCell ref="A17:T17"/>
    <mergeCell ref="A20:B20"/>
    <mergeCell ref="L16:N16"/>
    <mergeCell ref="O16:T16"/>
    <mergeCell ref="B18:S18"/>
    <mergeCell ref="A19:T19"/>
    <mergeCell ref="A15:T15"/>
    <mergeCell ref="C20:H20"/>
    <mergeCell ref="I29:J29"/>
    <mergeCell ref="I28:L28"/>
    <mergeCell ref="G28:H28"/>
    <mergeCell ref="E28:F28"/>
    <mergeCell ref="R20:T20"/>
    <mergeCell ref="R42:S42"/>
    <mergeCell ref="H41:J41"/>
    <mergeCell ref="K41:L41"/>
    <mergeCell ref="M41:O41"/>
    <mergeCell ref="P41:Q41"/>
    <mergeCell ref="S39:T39"/>
    <mergeCell ref="R41:T41"/>
    <mergeCell ref="O25:T25"/>
    <mergeCell ref="A26:B26"/>
    <mergeCell ref="C26:H26"/>
    <mergeCell ref="A27:T27"/>
    <mergeCell ref="N29:P29"/>
    <mergeCell ref="D30:F30"/>
    <mergeCell ref="L30:M30"/>
    <mergeCell ref="K29:M29"/>
    <mergeCell ref="A22:T22"/>
    <mergeCell ref="J23:M23"/>
    <mergeCell ref="J26:M26"/>
    <mergeCell ref="O23:T23"/>
    <mergeCell ref="O26:T26"/>
    <mergeCell ref="I31:L31"/>
    <mergeCell ref="O31:T31"/>
    <mergeCell ref="A25:B25"/>
    <mergeCell ref="C25:H25"/>
    <mergeCell ref="J25:M25"/>
    <mergeCell ref="A32:F32"/>
    <mergeCell ref="G30:K30"/>
    <mergeCell ref="E29:F29"/>
    <mergeCell ref="N28:T28"/>
    <mergeCell ref="G29:H29"/>
    <mergeCell ref="A24:T24"/>
    <mergeCell ref="A23:B23"/>
    <mergeCell ref="C23:H23"/>
    <mergeCell ref="M31:N31"/>
    <mergeCell ref="N32:O32"/>
    <mergeCell ref="Q32:R32"/>
    <mergeCell ref="H33:T33"/>
    <mergeCell ref="I32:J32"/>
    <mergeCell ref="L32:M32"/>
    <mergeCell ref="A38:R38"/>
    <mergeCell ref="C36:D36"/>
    <mergeCell ref="A36:B36"/>
    <mergeCell ref="A34:G34"/>
    <mergeCell ref="H42:K42"/>
    <mergeCell ref="L42:M42"/>
    <mergeCell ref="A41:G41"/>
    <mergeCell ref="A42:E42"/>
    <mergeCell ref="F35:G35"/>
    <mergeCell ref="A37:D37"/>
    <mergeCell ref="L36:M36"/>
    <mergeCell ref="L37:M37"/>
    <mergeCell ref="E37:F37"/>
    <mergeCell ref="R35:S35"/>
    <mergeCell ref="G37:K37"/>
    <mergeCell ref="S32:T32"/>
    <mergeCell ref="H36:K36"/>
    <mergeCell ref="E36:F36"/>
    <mergeCell ref="S38:T38"/>
    <mergeCell ref="A33:G33"/>
    <mergeCell ref="A1:C3"/>
    <mergeCell ref="A28:D28"/>
    <mergeCell ref="M43:T43"/>
    <mergeCell ref="O44:R44"/>
    <mergeCell ref="S44:T44"/>
    <mergeCell ref="A4:T4"/>
    <mergeCell ref="A21:T21"/>
    <mergeCell ref="A45:H45"/>
    <mergeCell ref="I45:T45"/>
    <mergeCell ref="F44:H44"/>
    <mergeCell ref="A44:C44"/>
    <mergeCell ref="D43:E43"/>
    <mergeCell ref="A43:C43"/>
    <mergeCell ref="I44:J44"/>
    <mergeCell ref="D44:E44"/>
    <mergeCell ref="K43:L43"/>
    <mergeCell ref="K44:M44"/>
    <mergeCell ref="R30:T30"/>
    <mergeCell ref="N30:Q30"/>
    <mergeCell ref="F43:J43"/>
    <mergeCell ref="N35:Q35"/>
    <mergeCell ref="O37:T37"/>
    <mergeCell ref="M39:R39"/>
    <mergeCell ref="A39:K39"/>
  </mergeCells>
  <phoneticPr fontId="27" type="noConversion"/>
  <conditionalFormatting sqref="R29 T29">
    <cfRule type="expression" dxfId="3" priority="5" stopIfTrue="1">
      <formula>IF($N$29=$Q$40, 1, 0)</formula>
    </cfRule>
  </conditionalFormatting>
  <conditionalFormatting sqref="R34:T34 M34:O34">
    <cfRule type="expression" dxfId="2" priority="4" stopIfTrue="1">
      <formula>IF($H$34=$R$40, 1, 0)</formula>
    </cfRule>
  </conditionalFormatting>
  <conditionalFormatting sqref="S39:T39">
    <cfRule type="expression" dxfId="1" priority="3" stopIfTrue="1">
      <formula>IF($L$39=$P$40, 1, 0)</formula>
    </cfRule>
  </conditionalFormatting>
  <conditionalFormatting sqref="M41:O41 R41:T41">
    <cfRule type="expression" dxfId="0" priority="1" stopIfTrue="1">
      <formula>IF($H$41=$S$40, 1, 0)</formula>
    </cfRule>
  </conditionalFormatting>
  <dataValidations count="18">
    <dataValidation type="list" errorStyle="warning" allowBlank="1" showErrorMessage="1" errorTitle="Invalid Data" sqref="S13:T14">
      <formula1>boolean</formula1>
    </dataValidation>
    <dataValidation type="list" allowBlank="1" showInputMessage="1" showErrorMessage="1" sqref="A16:K16">
      <formula1>tested</formula1>
    </dataValidation>
    <dataValidation type="list" allowBlank="1" showInputMessage="1" showErrorMessage="1" sqref="E29:F29">
      <formula1>pol</formula1>
    </dataValidation>
    <dataValidation type="list" allowBlank="1" showInputMessage="1" showErrorMessage="1" sqref="I29:J29">
      <formula1>ant_shape</formula1>
    </dataValidation>
    <dataValidation type="list" allowBlank="1" showInputMessage="1" showErrorMessage="1" sqref="N29:P29">
      <formula1>feedhorn</formula1>
    </dataValidation>
    <dataValidation type="list" allowBlank="1" showInputMessage="1" showErrorMessage="1" sqref="L30:M30 S38:T38 L39 L36:M36">
      <formula1>boolean</formula1>
    </dataValidation>
    <dataValidation type="list" allowBlank="1" showInputMessage="1" showErrorMessage="1" sqref="D30:F30">
      <formula1>es_man</formula1>
    </dataValidation>
    <dataValidation type="list" allowBlank="1" showInputMessage="1" showErrorMessage="1" sqref="D31:F31">
      <formula1>ant_loc</formula1>
    </dataValidation>
    <dataValidation type="list" allowBlank="1" showInputMessage="1" showErrorMessage="1" sqref="K32">
      <formula1>lat</formula1>
    </dataValidation>
    <dataValidation type="list" allowBlank="1" showInputMessage="1" showErrorMessage="1" sqref="P32">
      <formula1>long</formula1>
    </dataValidation>
    <dataValidation type="list" allowBlank="1" showInputMessage="1" showErrorMessage="1" sqref="H34:J34">
      <formula1>ul_freq</formula1>
    </dataValidation>
    <dataValidation type="list" allowBlank="1" showInputMessage="1" showErrorMessage="1" sqref="C36:D36">
      <formula1>amps</formula1>
    </dataValidation>
    <dataValidation type="list" allowBlank="1" showInputMessage="1" showErrorMessage="1" sqref="R36">
      <formula1>amp_redundancy</formula1>
    </dataValidation>
    <dataValidation type="list" allowBlank="1" showInputMessage="1" showErrorMessage="1" sqref="N37">
      <formula1>power</formula1>
    </dataValidation>
    <dataValidation type="list" allowBlank="1" showInputMessage="1" showErrorMessage="1" sqref="H41:J41">
      <formula1>dl_freq</formula1>
    </dataValidation>
    <dataValidation type="list" allowBlank="1" showInputMessage="1" showErrorMessage="1" sqref="D43:E43">
      <formula1>rx</formula1>
    </dataValidation>
    <dataValidation type="list" allowBlank="1" showInputMessage="1" showErrorMessage="1" sqref="S44:T44">
      <formula1>gt</formula1>
    </dataValidation>
    <dataValidation type="list" allowBlank="1" showInputMessage="1" showErrorMessage="1" sqref="R30:T30">
      <formula1>tracking</formula1>
    </dataValidation>
  </dataValidations>
  <hyperlinks>
    <hyperlink ref="Q50:T50" r:id="rId1" tooltip="Link to the SES Technical Data page on www.ses.com" display="SES Technical Data"/>
    <hyperlink ref="I3:T3" r:id="rId2" tooltip="Click here to open an e-mail window." display="return the completed document to: antenna.registration@ses.com"/>
  </hyperlinks>
  <pageMargins left="0.25" right="0.25" top="0.31"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22"/>
  <sheetViews>
    <sheetView showGridLines="0" zoomScale="125" workbookViewId="0">
      <selection activeCell="X19" sqref="X19"/>
    </sheetView>
  </sheetViews>
  <sheetFormatPr defaultRowHeight="15" x14ac:dyDescent="0.25"/>
  <cols>
    <col min="1" max="20" width="4.85546875" customWidth="1"/>
    <col min="21" max="32" width="9.140625" style="49"/>
  </cols>
  <sheetData>
    <row r="1" spans="1:20" ht="18" x14ac:dyDescent="0.25">
      <c r="A1" s="275"/>
      <c r="B1" s="276"/>
      <c r="C1" s="276"/>
      <c r="D1" s="31"/>
      <c r="E1" s="31"/>
      <c r="F1" s="31"/>
      <c r="G1" s="31"/>
      <c r="H1" s="31"/>
      <c r="I1" s="31"/>
      <c r="J1" s="31"/>
      <c r="K1" s="31"/>
      <c r="L1" s="31"/>
      <c r="M1" s="31"/>
      <c r="N1" s="31"/>
      <c r="O1" s="31"/>
      <c r="P1" s="31"/>
      <c r="Q1" s="31"/>
      <c r="R1" s="31"/>
      <c r="S1" s="31"/>
      <c r="T1" s="32" t="s">
        <v>126</v>
      </c>
    </row>
    <row r="2" spans="1:20" ht="18.75" thickBot="1" x14ac:dyDescent="0.3">
      <c r="A2" s="277"/>
      <c r="B2" s="278"/>
      <c r="C2" s="278"/>
      <c r="D2" s="33"/>
      <c r="E2" s="33"/>
      <c r="F2" s="33"/>
      <c r="G2" s="33"/>
      <c r="H2" s="33"/>
      <c r="I2" s="33"/>
      <c r="J2" s="33"/>
      <c r="K2" s="33"/>
      <c r="L2" s="33"/>
      <c r="M2" s="33"/>
      <c r="N2" s="33"/>
      <c r="O2" s="33"/>
      <c r="P2" s="33"/>
      <c r="Q2" s="33"/>
      <c r="R2" s="33"/>
      <c r="S2" s="33"/>
      <c r="T2" s="34"/>
    </row>
    <row r="3" spans="1:20" ht="15.75" thickBot="1" x14ac:dyDescent="0.3">
      <c r="A3" s="277"/>
      <c r="B3" s="279"/>
      <c r="C3" s="279"/>
      <c r="D3" s="35"/>
      <c r="E3" s="35"/>
      <c r="F3" s="35"/>
      <c r="G3" s="35"/>
      <c r="H3" s="35"/>
      <c r="I3" s="280" t="s">
        <v>149</v>
      </c>
      <c r="J3" s="280"/>
      <c r="K3" s="280"/>
      <c r="L3" s="280"/>
      <c r="M3" s="280"/>
      <c r="N3" s="280"/>
      <c r="O3" s="280"/>
      <c r="P3" s="280"/>
      <c r="Q3" s="280"/>
      <c r="R3" s="280"/>
      <c r="S3" s="280"/>
      <c r="T3" s="281"/>
    </row>
    <row r="4" spans="1:20" ht="26.25" customHeight="1" x14ac:dyDescent="0.25">
      <c r="A4" s="251" t="s">
        <v>180</v>
      </c>
      <c r="B4" s="252"/>
      <c r="C4" s="252"/>
      <c r="D4" s="252"/>
      <c r="E4" s="252"/>
      <c r="F4" s="252"/>
      <c r="G4" s="252"/>
      <c r="H4" s="252"/>
      <c r="I4" s="252"/>
      <c r="J4" s="252"/>
      <c r="K4" s="252"/>
      <c r="L4" s="252"/>
      <c r="M4" s="252"/>
      <c r="N4" s="252"/>
      <c r="O4" s="252"/>
      <c r="P4" s="252"/>
      <c r="Q4" s="252"/>
      <c r="R4" s="252"/>
      <c r="S4" s="252"/>
      <c r="T4" s="253"/>
    </row>
    <row r="5" spans="1:20" x14ac:dyDescent="0.25">
      <c r="A5" s="260" t="s">
        <v>154</v>
      </c>
      <c r="B5" s="261"/>
      <c r="C5" s="261"/>
      <c r="D5" s="261"/>
      <c r="E5" s="262"/>
      <c r="F5" s="262"/>
      <c r="G5" s="290" t="s">
        <v>175</v>
      </c>
      <c r="H5" s="290"/>
      <c r="I5" s="290"/>
      <c r="J5" s="262"/>
      <c r="K5" s="262"/>
      <c r="L5" s="172" t="s">
        <v>153</v>
      </c>
      <c r="M5" s="173"/>
      <c r="N5" s="254"/>
      <c r="O5" s="255"/>
      <c r="P5" s="256"/>
      <c r="Q5" s="257" t="s">
        <v>155</v>
      </c>
      <c r="R5" s="158"/>
      <c r="S5" s="258"/>
      <c r="T5" s="259"/>
    </row>
    <row r="6" spans="1:20" x14ac:dyDescent="0.25">
      <c r="A6" s="289" t="s">
        <v>156</v>
      </c>
      <c r="B6" s="274"/>
      <c r="C6" s="274"/>
      <c r="D6" s="273"/>
      <c r="E6" s="273"/>
      <c r="F6" s="274" t="s">
        <v>157</v>
      </c>
      <c r="G6" s="274"/>
      <c r="H6" s="274"/>
      <c r="I6" s="273"/>
      <c r="J6" s="273"/>
      <c r="K6" s="274" t="s">
        <v>158</v>
      </c>
      <c r="L6" s="274"/>
      <c r="M6" s="274"/>
      <c r="N6" s="273"/>
      <c r="O6" s="273"/>
      <c r="P6" s="274" t="s">
        <v>176</v>
      </c>
      <c r="Q6" s="274"/>
      <c r="R6" s="274"/>
      <c r="S6" s="271"/>
      <c r="T6" s="272"/>
    </row>
    <row r="7" spans="1:20" x14ac:dyDescent="0.25">
      <c r="A7" s="74" t="s">
        <v>179</v>
      </c>
      <c r="B7" s="127"/>
      <c r="C7" s="127"/>
      <c r="D7" s="127"/>
      <c r="E7" s="127"/>
      <c r="F7" s="127"/>
      <c r="G7" s="127"/>
      <c r="H7" s="168"/>
      <c r="I7" s="218"/>
      <c r="J7" s="220"/>
      <c r="K7" s="167" t="s">
        <v>181</v>
      </c>
      <c r="L7" s="127"/>
      <c r="M7" s="127"/>
      <c r="N7" s="127"/>
      <c r="O7" s="168"/>
      <c r="P7" s="218"/>
      <c r="Q7" s="220"/>
      <c r="R7" s="53"/>
      <c r="S7" s="54"/>
      <c r="T7" s="55"/>
    </row>
    <row r="8" spans="1:20" ht="15.75" thickBot="1" x14ac:dyDescent="0.3">
      <c r="A8" s="58" t="s">
        <v>182</v>
      </c>
      <c r="B8" s="51"/>
      <c r="C8" s="51"/>
      <c r="D8" s="51"/>
      <c r="E8" s="51"/>
      <c r="F8" s="51"/>
      <c r="G8" s="51"/>
      <c r="H8" s="51"/>
      <c r="I8" s="56"/>
      <c r="J8" s="56"/>
      <c r="K8" s="51"/>
      <c r="L8" s="51"/>
      <c r="M8" s="51"/>
      <c r="N8" s="51"/>
      <c r="O8" s="51"/>
      <c r="P8" s="56"/>
      <c r="Q8" s="56"/>
      <c r="R8" s="52"/>
      <c r="S8" s="48"/>
      <c r="T8" s="57"/>
    </row>
    <row r="9" spans="1:20" x14ac:dyDescent="0.25">
      <c r="A9" s="251" t="s">
        <v>178</v>
      </c>
      <c r="B9" s="252"/>
      <c r="C9" s="252"/>
      <c r="D9" s="252"/>
      <c r="E9" s="252"/>
      <c r="F9" s="252"/>
      <c r="G9" s="252"/>
      <c r="H9" s="252"/>
      <c r="I9" s="252"/>
      <c r="J9" s="252"/>
      <c r="K9" s="252"/>
      <c r="L9" s="252"/>
      <c r="M9" s="252"/>
      <c r="N9" s="252"/>
      <c r="O9" s="252"/>
      <c r="P9" s="252"/>
      <c r="Q9" s="252"/>
      <c r="R9" s="252"/>
      <c r="S9" s="252"/>
      <c r="T9" s="253"/>
    </row>
    <row r="10" spans="1:20" x14ac:dyDescent="0.25">
      <c r="A10" s="263" t="s">
        <v>186</v>
      </c>
      <c r="B10" s="264"/>
      <c r="C10" s="265"/>
      <c r="D10" s="295" t="s">
        <v>162</v>
      </c>
      <c r="E10" s="296"/>
      <c r="F10" s="297"/>
      <c r="G10" s="285" t="s">
        <v>159</v>
      </c>
      <c r="H10" s="286"/>
      <c r="I10" s="286"/>
      <c r="J10" s="285" t="s">
        <v>160</v>
      </c>
      <c r="K10" s="286"/>
      <c r="L10" s="286"/>
      <c r="M10" s="286"/>
      <c r="N10" s="287"/>
      <c r="O10" s="343" t="s">
        <v>184</v>
      </c>
      <c r="P10" s="344"/>
      <c r="Q10" s="345"/>
      <c r="R10" s="344" t="s">
        <v>161</v>
      </c>
      <c r="S10" s="344"/>
      <c r="T10" s="346"/>
    </row>
    <row r="11" spans="1:20" x14ac:dyDescent="0.25">
      <c r="A11" s="266"/>
      <c r="B11" s="267"/>
      <c r="C11" s="268"/>
      <c r="D11" s="298" t="s">
        <v>163</v>
      </c>
      <c r="E11" s="299"/>
      <c r="F11" s="300"/>
      <c r="G11" s="301"/>
      <c r="H11" s="302"/>
      <c r="I11" s="302"/>
      <c r="J11" s="291" t="s">
        <v>164</v>
      </c>
      <c r="K11" s="292"/>
      <c r="L11" s="292"/>
      <c r="M11" s="292"/>
      <c r="N11" s="293"/>
      <c r="O11" s="65"/>
      <c r="P11" s="66" t="s">
        <v>185</v>
      </c>
      <c r="Q11" s="67"/>
      <c r="R11" s="347" t="s">
        <v>177</v>
      </c>
      <c r="S11" s="347"/>
      <c r="T11" s="348"/>
    </row>
    <row r="12" spans="1:20" s="50" customFormat="1" x14ac:dyDescent="0.25">
      <c r="A12" s="269"/>
      <c r="B12" s="270"/>
      <c r="C12" s="270"/>
      <c r="D12" s="288"/>
      <c r="E12" s="288"/>
      <c r="F12" s="288"/>
      <c r="G12" s="294"/>
      <c r="H12" s="294"/>
      <c r="I12" s="294"/>
      <c r="J12" s="294"/>
      <c r="K12" s="294"/>
      <c r="L12" s="294"/>
      <c r="M12" s="294"/>
      <c r="N12" s="294"/>
      <c r="O12" s="317"/>
      <c r="P12" s="318"/>
      <c r="Q12" s="319"/>
      <c r="R12" s="317"/>
      <c r="S12" s="318"/>
      <c r="T12" s="320"/>
    </row>
    <row r="13" spans="1:20" s="50" customFormat="1" x14ac:dyDescent="0.25">
      <c r="A13" s="337"/>
      <c r="B13" s="338"/>
      <c r="C13" s="339"/>
      <c r="D13" s="340"/>
      <c r="E13" s="341"/>
      <c r="F13" s="342"/>
      <c r="G13" s="317"/>
      <c r="H13" s="318"/>
      <c r="I13" s="319"/>
      <c r="J13" s="317"/>
      <c r="K13" s="318"/>
      <c r="L13" s="318"/>
      <c r="M13" s="318"/>
      <c r="N13" s="319"/>
      <c r="O13" s="317"/>
      <c r="P13" s="318"/>
      <c r="Q13" s="319"/>
      <c r="R13" s="317"/>
      <c r="S13" s="318"/>
      <c r="T13" s="320"/>
    </row>
    <row r="14" spans="1:20" s="50" customFormat="1" x14ac:dyDescent="0.25">
      <c r="A14" s="337"/>
      <c r="B14" s="338"/>
      <c r="C14" s="339"/>
      <c r="D14" s="340"/>
      <c r="E14" s="341"/>
      <c r="F14" s="342"/>
      <c r="G14" s="317"/>
      <c r="H14" s="318"/>
      <c r="I14" s="319"/>
      <c r="J14" s="317"/>
      <c r="K14" s="318"/>
      <c r="L14" s="318"/>
      <c r="M14" s="318"/>
      <c r="N14" s="319"/>
      <c r="O14" s="317"/>
      <c r="P14" s="318"/>
      <c r="Q14" s="319"/>
      <c r="R14" s="317"/>
      <c r="S14" s="318"/>
      <c r="T14" s="320"/>
    </row>
    <row r="15" spans="1:20" s="50" customFormat="1" x14ac:dyDescent="0.25">
      <c r="A15" s="313"/>
      <c r="B15" s="288"/>
      <c r="C15" s="303"/>
      <c r="D15" s="303"/>
      <c r="E15" s="303"/>
      <c r="F15" s="303"/>
      <c r="G15" s="304"/>
      <c r="H15" s="304"/>
      <c r="I15" s="304"/>
      <c r="J15" s="304"/>
      <c r="K15" s="304"/>
      <c r="L15" s="304"/>
      <c r="M15" s="294"/>
      <c r="N15" s="294"/>
      <c r="O15" s="317"/>
      <c r="P15" s="318"/>
      <c r="Q15" s="319"/>
      <c r="R15" s="317"/>
      <c r="S15" s="318"/>
      <c r="T15" s="320"/>
    </row>
    <row r="16" spans="1:20" s="49" customFormat="1" x14ac:dyDescent="0.25">
      <c r="A16" s="308" t="s">
        <v>165</v>
      </c>
      <c r="B16" s="309"/>
      <c r="C16" s="295" t="s">
        <v>166</v>
      </c>
      <c r="D16" s="296"/>
      <c r="E16" s="296"/>
      <c r="F16" s="314" t="s">
        <v>168</v>
      </c>
      <c r="G16" s="315"/>
      <c r="H16" s="314" t="s">
        <v>170</v>
      </c>
      <c r="I16" s="315"/>
      <c r="J16" s="316" t="s">
        <v>172</v>
      </c>
      <c r="K16" s="316"/>
      <c r="L16" s="315"/>
      <c r="M16" s="295"/>
      <c r="N16" s="296"/>
      <c r="O16" s="296"/>
      <c r="P16" s="296"/>
      <c r="Q16" s="296"/>
      <c r="R16" s="296"/>
      <c r="S16" s="296"/>
      <c r="T16" s="324"/>
    </row>
    <row r="17" spans="1:20" s="49" customFormat="1" x14ac:dyDescent="0.25">
      <c r="A17" s="310"/>
      <c r="B17" s="311"/>
      <c r="C17" s="298" t="s">
        <v>167</v>
      </c>
      <c r="D17" s="299"/>
      <c r="E17" s="299"/>
      <c r="F17" s="282" t="s">
        <v>169</v>
      </c>
      <c r="G17" s="283"/>
      <c r="H17" s="282" t="s">
        <v>171</v>
      </c>
      <c r="I17" s="283"/>
      <c r="J17" s="284" t="s">
        <v>173</v>
      </c>
      <c r="K17" s="284"/>
      <c r="L17" s="283"/>
      <c r="M17" s="325"/>
      <c r="N17" s="326"/>
      <c r="O17" s="326"/>
      <c r="P17" s="326"/>
      <c r="Q17" s="326"/>
      <c r="R17" s="326"/>
      <c r="S17" s="326"/>
      <c r="T17" s="327"/>
    </row>
    <row r="18" spans="1:20" s="50" customFormat="1" x14ac:dyDescent="0.25">
      <c r="A18" s="335"/>
      <c r="B18" s="336"/>
      <c r="C18" s="312"/>
      <c r="D18" s="312"/>
      <c r="E18" s="312"/>
      <c r="F18" s="312"/>
      <c r="G18" s="312"/>
      <c r="H18" s="329">
        <f>ADF!R35</f>
        <v>0</v>
      </c>
      <c r="I18" s="329"/>
      <c r="J18" s="328">
        <f>C18-F18+H18</f>
        <v>0</v>
      </c>
      <c r="K18" s="328"/>
      <c r="L18" s="328"/>
      <c r="M18" s="59"/>
      <c r="N18" s="60"/>
      <c r="O18" s="60"/>
      <c r="P18" s="60"/>
      <c r="Q18" s="60"/>
      <c r="R18" s="60"/>
      <c r="S18" s="60"/>
      <c r="T18" s="61"/>
    </row>
    <row r="19" spans="1:20" s="50" customFormat="1" ht="15" customHeight="1" x14ac:dyDescent="0.25">
      <c r="A19" s="330"/>
      <c r="B19" s="331"/>
      <c r="C19" s="332"/>
      <c r="D19" s="333"/>
      <c r="E19" s="334"/>
      <c r="F19" s="332"/>
      <c r="G19" s="334"/>
      <c r="H19" s="329">
        <f>ADF!R35</f>
        <v>0</v>
      </c>
      <c r="I19" s="329"/>
      <c r="J19" s="321">
        <f>C19-F19+H19</f>
        <v>0</v>
      </c>
      <c r="K19" s="322"/>
      <c r="L19" s="323"/>
      <c r="M19" s="59"/>
      <c r="N19" s="60"/>
      <c r="O19" s="60"/>
      <c r="P19" s="60"/>
      <c r="Q19" s="60"/>
      <c r="R19" s="60"/>
      <c r="S19" s="60"/>
      <c r="T19" s="61"/>
    </row>
    <row r="20" spans="1:20" s="50" customFormat="1" ht="15" customHeight="1" x14ac:dyDescent="0.25">
      <c r="A20" s="330"/>
      <c r="B20" s="331"/>
      <c r="C20" s="332"/>
      <c r="D20" s="333"/>
      <c r="E20" s="334"/>
      <c r="F20" s="332"/>
      <c r="G20" s="334"/>
      <c r="H20" s="329">
        <f>ADF!R35</f>
        <v>0</v>
      </c>
      <c r="I20" s="329"/>
      <c r="J20" s="321">
        <f>C20-F20+H20</f>
        <v>0</v>
      </c>
      <c r="K20" s="322"/>
      <c r="L20" s="323"/>
      <c r="M20" s="59"/>
      <c r="N20" s="60"/>
      <c r="O20" s="60"/>
      <c r="P20" s="60"/>
      <c r="Q20" s="60"/>
      <c r="R20" s="60"/>
      <c r="S20" s="60"/>
      <c r="T20" s="61"/>
    </row>
    <row r="21" spans="1:20" s="50" customFormat="1" ht="15" customHeight="1" x14ac:dyDescent="0.25">
      <c r="A21" s="335"/>
      <c r="B21" s="336"/>
      <c r="C21" s="312"/>
      <c r="D21" s="312"/>
      <c r="E21" s="312"/>
      <c r="F21" s="312"/>
      <c r="G21" s="312"/>
      <c r="H21" s="329">
        <f>ADF!R35</f>
        <v>0</v>
      </c>
      <c r="I21" s="329"/>
      <c r="J21" s="321">
        <f>C21-F21+H21</f>
        <v>0</v>
      </c>
      <c r="K21" s="322"/>
      <c r="L21" s="323"/>
      <c r="M21" s="62"/>
      <c r="N21" s="63"/>
      <c r="O21" s="63"/>
      <c r="P21" s="63"/>
      <c r="Q21" s="63"/>
      <c r="R21" s="63"/>
      <c r="S21" s="63"/>
      <c r="T21" s="64"/>
    </row>
    <row r="22" spans="1:20" ht="15.75" thickBot="1" x14ac:dyDescent="0.3">
      <c r="A22" s="305" t="s">
        <v>174</v>
      </c>
      <c r="B22" s="306"/>
      <c r="C22" s="306"/>
      <c r="D22" s="306"/>
      <c r="E22" s="306"/>
      <c r="F22" s="306"/>
      <c r="G22" s="306"/>
      <c r="H22" s="306"/>
      <c r="I22" s="306"/>
      <c r="J22" s="306"/>
      <c r="K22" s="306"/>
      <c r="L22" s="306"/>
      <c r="M22" s="306"/>
      <c r="N22" s="306"/>
      <c r="O22" s="306"/>
      <c r="P22" s="306"/>
      <c r="Q22" s="306"/>
      <c r="R22" s="306"/>
      <c r="S22" s="306"/>
      <c r="T22" s="307"/>
    </row>
  </sheetData>
  <sheetProtection password="EFC6" sheet="1" objects="1" scenarios="1" insertRows="0" selectLockedCells="1"/>
  <mergeCells count="88">
    <mergeCell ref="A13:C13"/>
    <mergeCell ref="D13:F13"/>
    <mergeCell ref="G13:I13"/>
    <mergeCell ref="J13:N13"/>
    <mergeCell ref="A14:C14"/>
    <mergeCell ref="D14:F14"/>
    <mergeCell ref="C21:E21"/>
    <mergeCell ref="F21:G21"/>
    <mergeCell ref="H21:I21"/>
    <mergeCell ref="A21:B21"/>
    <mergeCell ref="O14:Q14"/>
    <mergeCell ref="A19:B19"/>
    <mergeCell ref="C19:E19"/>
    <mergeCell ref="F19:G19"/>
    <mergeCell ref="H19:I19"/>
    <mergeCell ref="J19:L19"/>
    <mergeCell ref="A18:B18"/>
    <mergeCell ref="F17:G17"/>
    <mergeCell ref="H18:I18"/>
    <mergeCell ref="C18:E18"/>
    <mergeCell ref="A20:B20"/>
    <mergeCell ref="C20:E20"/>
    <mergeCell ref="F20:G20"/>
    <mergeCell ref="H20:I20"/>
    <mergeCell ref="J14:N14"/>
    <mergeCell ref="J12:N12"/>
    <mergeCell ref="G14:I14"/>
    <mergeCell ref="O15:Q15"/>
    <mergeCell ref="R15:T15"/>
    <mergeCell ref="R12:T12"/>
    <mergeCell ref="R13:T13"/>
    <mergeCell ref="R14:T14"/>
    <mergeCell ref="O12:Q12"/>
    <mergeCell ref="O13:Q13"/>
    <mergeCell ref="D15:F15"/>
    <mergeCell ref="G15:I15"/>
    <mergeCell ref="A22:T22"/>
    <mergeCell ref="A16:B17"/>
    <mergeCell ref="C16:E16"/>
    <mergeCell ref="F18:G18"/>
    <mergeCell ref="J15:N15"/>
    <mergeCell ref="A15:C15"/>
    <mergeCell ref="H16:I16"/>
    <mergeCell ref="J16:L16"/>
    <mergeCell ref="J20:L20"/>
    <mergeCell ref="M16:T17"/>
    <mergeCell ref="J21:L21"/>
    <mergeCell ref="J18:L18"/>
    <mergeCell ref="C17:E17"/>
    <mergeCell ref="F16:G16"/>
    <mergeCell ref="A1:C3"/>
    <mergeCell ref="I3:T3"/>
    <mergeCell ref="A9:T9"/>
    <mergeCell ref="H17:I17"/>
    <mergeCell ref="J17:L17"/>
    <mergeCell ref="D6:E6"/>
    <mergeCell ref="F6:H6"/>
    <mergeCell ref="E5:F5"/>
    <mergeCell ref="J10:N10"/>
    <mergeCell ref="D12:F12"/>
    <mergeCell ref="A6:C6"/>
    <mergeCell ref="I6:J6"/>
    <mergeCell ref="K6:M6"/>
    <mergeCell ref="G5:I5"/>
    <mergeCell ref="J11:N11"/>
    <mergeCell ref="G12:I12"/>
    <mergeCell ref="A10:C11"/>
    <mergeCell ref="A12:C12"/>
    <mergeCell ref="S6:T6"/>
    <mergeCell ref="N6:O6"/>
    <mergeCell ref="P6:R6"/>
    <mergeCell ref="A7:H7"/>
    <mergeCell ref="K7:O7"/>
    <mergeCell ref="I7:J7"/>
    <mergeCell ref="P7:Q7"/>
    <mergeCell ref="D10:F10"/>
    <mergeCell ref="D11:F11"/>
    <mergeCell ref="G10:I11"/>
    <mergeCell ref="O10:Q10"/>
    <mergeCell ref="R10:T10"/>
    <mergeCell ref="R11:T11"/>
    <mergeCell ref="A4:T4"/>
    <mergeCell ref="L5:N5"/>
    <mergeCell ref="O5:P5"/>
    <mergeCell ref="Q5:R5"/>
    <mergeCell ref="S5:T5"/>
    <mergeCell ref="A5:D5"/>
    <mergeCell ref="J5:K5"/>
  </mergeCells>
  <phoneticPr fontId="27" type="noConversion"/>
  <hyperlinks>
    <hyperlink ref="I3:T3" r:id="rId1" tooltip="Click here to open an e-mail window." display="return the completed document to: antenna.registration@ses.com"/>
  </hyperlinks>
  <pageMargins left="0.75" right="0.75" top="1" bottom="1" header="0.5" footer="0.5"/>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68"/>
  <sheetViews>
    <sheetView topLeftCell="G1" workbookViewId="0">
      <selection activeCell="K21" sqref="K21"/>
    </sheetView>
  </sheetViews>
  <sheetFormatPr defaultRowHeight="15" x14ac:dyDescent="0.25"/>
  <cols>
    <col min="1" max="1" width="13" customWidth="1"/>
    <col min="2" max="2" width="53.5703125" customWidth="1"/>
    <col min="5" max="6" width="18.5703125" customWidth="1"/>
    <col min="7" max="7" width="11.28515625" customWidth="1"/>
    <col min="8" max="8" width="13.28515625" customWidth="1"/>
    <col min="11" max="11" width="19.5703125" customWidth="1"/>
    <col min="12" max="13" width="18.5703125" customWidth="1"/>
    <col min="19" max="19" width="16.42578125" customWidth="1"/>
    <col min="21" max="21" width="12" customWidth="1"/>
    <col min="22" max="22" width="14" customWidth="1"/>
  </cols>
  <sheetData>
    <row r="1" spans="1:22" x14ac:dyDescent="0.25">
      <c r="A1" t="s">
        <v>14</v>
      </c>
      <c r="B1" t="s">
        <v>67</v>
      </c>
      <c r="C1" t="s">
        <v>0</v>
      </c>
      <c r="D1" t="s">
        <v>15</v>
      </c>
      <c r="E1" t="s">
        <v>8</v>
      </c>
      <c r="F1" t="s">
        <v>89</v>
      </c>
      <c r="G1" t="s">
        <v>13</v>
      </c>
      <c r="H1" t="s">
        <v>24</v>
      </c>
      <c r="I1" t="s">
        <v>25</v>
      </c>
      <c r="J1" t="s">
        <v>28</v>
      </c>
      <c r="K1" t="s">
        <v>75</v>
      </c>
      <c r="L1" t="s">
        <v>36</v>
      </c>
      <c r="M1" t="s">
        <v>83</v>
      </c>
      <c r="N1" t="s">
        <v>47</v>
      </c>
      <c r="O1" t="s">
        <v>50</v>
      </c>
      <c r="P1" t="s">
        <v>76</v>
      </c>
      <c r="Q1" t="s">
        <v>57</v>
      </c>
      <c r="R1" t="s">
        <v>55</v>
      </c>
      <c r="S1" t="s">
        <v>56</v>
      </c>
      <c r="T1" t="s">
        <v>113</v>
      </c>
      <c r="U1" t="s">
        <v>133</v>
      </c>
      <c r="V1" t="s">
        <v>140</v>
      </c>
    </row>
    <row r="2" spans="1:22" x14ac:dyDescent="0.25">
      <c r="A2" t="s">
        <v>3</v>
      </c>
      <c r="B2" t="s">
        <v>68</v>
      </c>
      <c r="C2" t="s">
        <v>1</v>
      </c>
      <c r="D2" t="s">
        <v>6</v>
      </c>
      <c r="E2" t="s">
        <v>9</v>
      </c>
      <c r="F2" t="s">
        <v>88</v>
      </c>
      <c r="G2" t="s">
        <v>16</v>
      </c>
      <c r="H2" t="s">
        <v>82</v>
      </c>
      <c r="I2" t="s">
        <v>26</v>
      </c>
      <c r="J2" t="s">
        <v>29</v>
      </c>
      <c r="K2" t="s">
        <v>82</v>
      </c>
      <c r="L2" t="s">
        <v>82</v>
      </c>
      <c r="M2" t="s">
        <v>84</v>
      </c>
      <c r="N2" s="1" t="s">
        <v>48</v>
      </c>
      <c r="O2" s="1" t="s">
        <v>51</v>
      </c>
      <c r="P2" t="s">
        <v>53</v>
      </c>
      <c r="Q2" t="s">
        <v>58</v>
      </c>
      <c r="R2">
        <v>1</v>
      </c>
      <c r="S2" t="s">
        <v>2</v>
      </c>
      <c r="T2" t="s">
        <v>114</v>
      </c>
      <c r="U2" t="s">
        <v>139</v>
      </c>
      <c r="V2">
        <v>3.9</v>
      </c>
    </row>
    <row r="3" spans="1:22" x14ac:dyDescent="0.25">
      <c r="A3" t="s">
        <v>4</v>
      </c>
      <c r="B3" t="s">
        <v>144</v>
      </c>
      <c r="C3" t="s">
        <v>2</v>
      </c>
      <c r="D3" t="s">
        <v>7</v>
      </c>
      <c r="E3" t="s">
        <v>10</v>
      </c>
      <c r="F3" t="s">
        <v>90</v>
      </c>
      <c r="G3" t="s">
        <v>17</v>
      </c>
      <c r="H3" t="s">
        <v>21</v>
      </c>
      <c r="I3" t="s">
        <v>27</v>
      </c>
      <c r="J3" t="s">
        <v>30</v>
      </c>
      <c r="K3" t="s">
        <v>32</v>
      </c>
      <c r="L3" t="s">
        <v>40</v>
      </c>
      <c r="M3" t="s">
        <v>85</v>
      </c>
      <c r="N3" t="s">
        <v>49</v>
      </c>
      <c r="O3" t="s">
        <v>52</v>
      </c>
      <c r="P3" t="s">
        <v>54</v>
      </c>
      <c r="Q3" t="s">
        <v>148</v>
      </c>
      <c r="R3">
        <v>2</v>
      </c>
      <c r="S3" t="s">
        <v>100</v>
      </c>
      <c r="T3" t="s">
        <v>115</v>
      </c>
    </row>
    <row r="4" spans="1:22" x14ac:dyDescent="0.25">
      <c r="A4" t="s">
        <v>5</v>
      </c>
      <c r="B4" t="s">
        <v>69</v>
      </c>
      <c r="E4" t="s">
        <v>11</v>
      </c>
      <c r="G4" t="s">
        <v>18</v>
      </c>
      <c r="H4" t="s">
        <v>22</v>
      </c>
      <c r="K4" t="s">
        <v>37</v>
      </c>
      <c r="L4" t="s">
        <v>39</v>
      </c>
      <c r="M4" t="s">
        <v>146</v>
      </c>
      <c r="P4" t="s">
        <v>147</v>
      </c>
      <c r="R4">
        <v>3</v>
      </c>
      <c r="S4" t="s">
        <v>101</v>
      </c>
    </row>
    <row r="5" spans="1:22" x14ac:dyDescent="0.25">
      <c r="E5" t="s">
        <v>145</v>
      </c>
      <c r="G5" t="s">
        <v>19</v>
      </c>
      <c r="H5" t="s">
        <v>23</v>
      </c>
      <c r="K5" t="s">
        <v>33</v>
      </c>
      <c r="L5" t="s">
        <v>41</v>
      </c>
      <c r="R5">
        <v>4</v>
      </c>
      <c r="S5" t="s">
        <v>143</v>
      </c>
    </row>
    <row r="6" spans="1:22" x14ac:dyDescent="0.25">
      <c r="E6" t="s">
        <v>12</v>
      </c>
      <c r="G6" t="s">
        <v>20</v>
      </c>
      <c r="K6" t="s">
        <v>34</v>
      </c>
      <c r="L6" t="s">
        <v>42</v>
      </c>
      <c r="R6">
        <v>5</v>
      </c>
      <c r="S6" t="s">
        <v>102</v>
      </c>
    </row>
    <row r="7" spans="1:22" x14ac:dyDescent="0.25">
      <c r="K7" t="s">
        <v>38</v>
      </c>
      <c r="L7" t="s">
        <v>43</v>
      </c>
    </row>
    <row r="8" spans="1:22" x14ac:dyDescent="0.25">
      <c r="K8" t="s">
        <v>35</v>
      </c>
      <c r="L8" t="s">
        <v>44</v>
      </c>
    </row>
    <row r="9" spans="1:22" x14ac:dyDescent="0.25">
      <c r="L9" t="s">
        <v>45</v>
      </c>
    </row>
    <row r="10" spans="1:22" x14ac:dyDescent="0.25">
      <c r="L10" t="s">
        <v>46</v>
      </c>
    </row>
    <row r="68" spans="11:11" x14ac:dyDescent="0.25">
      <c r="K68" t="s">
        <v>31</v>
      </c>
    </row>
  </sheetData>
  <sheetProtection selectLockedCells="1" selectUnlockedCells="1"/>
  <phoneticPr fontId="2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ADF</vt:lpstr>
      <vt:lpstr>DTH station</vt:lpstr>
      <vt:lpstr>Data</vt:lpstr>
      <vt:lpstr>amp_redundancy</vt:lpstr>
      <vt:lpstr>amps</vt:lpstr>
      <vt:lpstr>ant_loc</vt:lpstr>
      <vt:lpstr>ant_shape</vt:lpstr>
      <vt:lpstr>boolean</vt:lpstr>
      <vt:lpstr>dl_freq</vt:lpstr>
      <vt:lpstr>es_man</vt:lpstr>
      <vt:lpstr>feedhorn</vt:lpstr>
      <vt:lpstr>gt</vt:lpstr>
      <vt:lpstr>if</vt:lpstr>
      <vt:lpstr>lat</vt:lpstr>
      <vt:lpstr>long</vt:lpstr>
      <vt:lpstr>pol</vt:lpstr>
      <vt:lpstr>power</vt:lpstr>
      <vt:lpstr>ADF!Print_Area</vt:lpstr>
      <vt:lpstr>rx</vt:lpstr>
      <vt:lpstr>tested</vt:lpstr>
      <vt:lpstr>tracking</vt:lpstr>
      <vt:lpstr>ul_freq</vt:lpstr>
    </vt:vector>
  </TitlesOfParts>
  <Company>SES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Lea</dc:creator>
  <cp:lastModifiedBy>Astrid Mettens</cp:lastModifiedBy>
  <cp:lastPrinted>2012-07-11T07:56:43Z</cp:lastPrinted>
  <dcterms:created xsi:type="dcterms:W3CDTF">2011-10-04T09:21:28Z</dcterms:created>
  <dcterms:modified xsi:type="dcterms:W3CDTF">2016-12-02T13:28:12Z</dcterms:modified>
</cp:coreProperties>
</file>